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https://d.docs.live.net/d36fdd6ee8d31e12/BISC/Stage 1 Products/"/>
    </mc:Choice>
  </mc:AlternateContent>
  <xr:revisionPtr revIDLastSave="220" documentId="8_{7C874B10-630A-4DCE-BF4C-F0A213ACA41F}" xr6:coauthVersionLast="46" xr6:coauthVersionMax="46" xr10:uidLastSave="{0AC7E8DC-2B20-478B-B69B-BB2F0A3A16D1}"/>
  <bookViews>
    <workbookView xWindow="-120" yWindow="-120" windowWidth="29040" windowHeight="15840" activeTab="4" xr2:uid="{EE3E3DF2-EF79-4779-9E37-62ECDF714C52}"/>
  </bookViews>
  <sheets>
    <sheet name="Cover" sheetId="4" r:id="rId1"/>
    <sheet name="Usage Notes" sheetId="6" r:id="rId2"/>
    <sheet name="Interior" sheetId="2" r:id="rId3"/>
    <sheet name="Exterior" sheetId="5" r:id="rId4"/>
    <sheet name="Summary" sheetId="3" r:id="rId5"/>
    <sheet name="Other Products"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 l="1"/>
  <c r="G8" i="3"/>
  <c r="F26" i="5"/>
  <c r="F25" i="5"/>
  <c r="F11" i="2"/>
  <c r="F10" i="2"/>
  <c r="F9" i="2"/>
  <c r="F64" i="2"/>
  <c r="F15" i="5"/>
  <c r="F65" i="2"/>
  <c r="F66" i="2"/>
  <c r="C67" i="2"/>
  <c r="F27" i="5"/>
  <c r="F24" i="5"/>
  <c r="F23" i="5"/>
  <c r="F63" i="2"/>
  <c r="F53" i="2"/>
  <c r="F62" i="2"/>
  <c r="F61" i="2"/>
  <c r="F19" i="5"/>
  <c r="F20" i="5" s="1"/>
  <c r="G18" i="3" s="1"/>
  <c r="F14" i="5"/>
  <c r="F13" i="5"/>
  <c r="F9" i="5"/>
  <c r="F8" i="5"/>
  <c r="F7" i="5"/>
  <c r="F6" i="5"/>
  <c r="F5" i="5"/>
  <c r="C56" i="2"/>
  <c r="F55" i="2"/>
  <c r="F54" i="2"/>
  <c r="F52" i="2"/>
  <c r="C47" i="2"/>
  <c r="F46" i="2"/>
  <c r="F45" i="2"/>
  <c r="F44" i="2"/>
  <c r="F43" i="2"/>
  <c r="F42" i="2"/>
  <c r="C37" i="2"/>
  <c r="F36" i="2"/>
  <c r="F35" i="2"/>
  <c r="F34" i="2"/>
  <c r="F33" i="2"/>
  <c r="F32" i="2"/>
  <c r="F31" i="2"/>
  <c r="F25" i="2"/>
  <c r="F24" i="2"/>
  <c r="F23" i="2"/>
  <c r="F22" i="2"/>
  <c r="C21" i="2"/>
  <c r="F20" i="2"/>
  <c r="F19" i="2"/>
  <c r="F18" i="2"/>
  <c r="F17" i="2"/>
  <c r="C12" i="2"/>
  <c r="F8" i="2"/>
  <c r="F7" i="2"/>
  <c r="F6" i="2"/>
  <c r="F5" i="2"/>
  <c r="F28" i="5" l="1"/>
  <c r="G19" i="3" s="1"/>
  <c r="F67" i="2"/>
  <c r="F68" i="2" s="1"/>
  <c r="F16" i="5"/>
  <c r="G17" i="3" s="1"/>
  <c r="F10" i="5"/>
  <c r="F56" i="2"/>
  <c r="F37" i="2"/>
  <c r="G7" i="3" s="1"/>
  <c r="F47" i="2"/>
  <c r="F48" i="2" s="1"/>
  <c r="F21" i="2"/>
  <c r="F26" i="2" s="1"/>
  <c r="G6" i="3" s="1"/>
  <c r="F12" i="2"/>
  <c r="G5" i="3" s="1"/>
  <c r="F72" i="2" l="1"/>
  <c r="G11" i="3" s="1"/>
  <c r="F49" i="2"/>
  <c r="F38" i="2"/>
  <c r="F13" i="2"/>
  <c r="F14" i="2" s="1"/>
  <c r="F69" i="2"/>
  <c r="F57" i="2"/>
  <c r="F58" i="2" s="1"/>
  <c r="G9" i="3" s="1"/>
  <c r="F30" i="5"/>
  <c r="G21" i="3" s="1"/>
  <c r="G16" i="3"/>
  <c r="F27" i="2"/>
  <c r="F28" i="2" s="1"/>
  <c r="F39" i="2" l="1"/>
  <c r="F73" i="2"/>
  <c r="G12" i="3" s="1"/>
  <c r="F74" i="2" l="1"/>
  <c r="G13" i="3" s="1"/>
</calcChain>
</file>

<file path=xl/sharedStrings.xml><?xml version="1.0" encoding="utf-8"?>
<sst xmlns="http://schemas.openxmlformats.org/spreadsheetml/2006/main" count="207" uniqueCount="133">
  <si>
    <t>Room</t>
  </si>
  <si>
    <t># of Rooms</t>
  </si>
  <si>
    <t>Zone</t>
  </si>
  <si>
    <t>Notes</t>
  </si>
  <si>
    <t>Lobby</t>
  </si>
  <si>
    <t>Retail</t>
  </si>
  <si>
    <t>Reception Desk Area</t>
  </si>
  <si>
    <t>Offices</t>
  </si>
  <si>
    <t>Rest Rooms</t>
  </si>
  <si>
    <t>Storage / Closet</t>
  </si>
  <si>
    <t>Width (ft.)</t>
  </si>
  <si>
    <t>Depth (ft.)</t>
  </si>
  <si>
    <t>Total Public Floor Area</t>
  </si>
  <si>
    <t>walls, insulation HVAC ducts and plumbing space</t>
  </si>
  <si>
    <t>Total Boarding Floor Area</t>
  </si>
  <si>
    <t>Mid-Tier</t>
  </si>
  <si>
    <t>Luxury</t>
  </si>
  <si>
    <t>Premium / Family</t>
  </si>
  <si>
    <t>Employee Rest Rooms</t>
  </si>
  <si>
    <t>Workstations / Storage / Closet</t>
  </si>
  <si>
    <t>Hallways / Walkways</t>
  </si>
  <si>
    <t>Total Boarding Rooms</t>
  </si>
  <si>
    <t>without outdoor patios</t>
  </si>
  <si>
    <t>some with outdoor patios</t>
  </si>
  <si>
    <t>all with outdoor patios</t>
  </si>
  <si>
    <t xml:space="preserve">for very large dogs, or multiple dogs in a family </t>
  </si>
  <si>
    <t>Cat Boarding</t>
  </si>
  <si>
    <t>Daycare</t>
  </si>
  <si>
    <t>Puppy / Small Dogs</t>
  </si>
  <si>
    <t>50-75 sq ft per dog recommended</t>
  </si>
  <si>
    <t>75-100 sq ft per dog recommended</t>
  </si>
  <si>
    <t>Grooming</t>
  </si>
  <si>
    <t>Total Daycare Floor Area</t>
  </si>
  <si>
    <t>Total Grooming Floor Area</t>
  </si>
  <si>
    <t>Bathing</t>
  </si>
  <si>
    <t>Grooming / Clipping / Brushing</t>
  </si>
  <si>
    <t>Storage / Supply Closet</t>
  </si>
  <si>
    <t>Training</t>
  </si>
  <si>
    <t>Class Room</t>
  </si>
  <si>
    <t xml:space="preserve">Total Capacity of dogs = # rooms X 1.4 as about 40% of families have multiple family dogs </t>
  </si>
  <si>
    <t>Employee and Utility Space</t>
  </si>
  <si>
    <t>Total Employee and Utitlity Area</t>
  </si>
  <si>
    <t>Total Training Floor Area</t>
  </si>
  <si>
    <t>Small Private Training Room</t>
  </si>
  <si>
    <t>Staff Breakroom</t>
  </si>
  <si>
    <t>Staff Lockers</t>
  </si>
  <si>
    <t>Mechanical Room ( water heater /HVAC, etc.)</t>
  </si>
  <si>
    <t xml:space="preserve">Boarding      </t>
  </si>
  <si>
    <t xml:space="preserve">Public    </t>
  </si>
  <si>
    <t xml:space="preserve">Total Interior </t>
  </si>
  <si>
    <t>Pool Area</t>
  </si>
  <si>
    <t xml:space="preserve">Ourdoor Daycare      </t>
  </si>
  <si>
    <t xml:space="preserve">Bulk Storage </t>
  </si>
  <si>
    <t xml:space="preserve">Owner / Manager / Employee </t>
  </si>
  <si>
    <t>Night Manager</t>
  </si>
  <si>
    <t>Private Play / Potty area</t>
  </si>
  <si>
    <t>Total Outdoor Daycare Area</t>
  </si>
  <si>
    <t>Total Pool Area</t>
  </si>
  <si>
    <t>Garbage</t>
  </si>
  <si>
    <t>Parking &amp; Sidewalk / Greenspace</t>
  </si>
  <si>
    <t>Total Parking / Sidewalk / Greenspace  Area</t>
  </si>
  <si>
    <t xml:space="preserve"># of </t>
  </si>
  <si>
    <t>Greenspace</t>
  </si>
  <si>
    <t>Main Pool</t>
  </si>
  <si>
    <t>Wading Pool</t>
  </si>
  <si>
    <r>
      <rPr>
        <sz val="24"/>
        <color rgb="FFFF0000"/>
        <rFont val="Calibri"/>
        <family val="2"/>
        <scheme val="minor"/>
      </rPr>
      <t>Interior</t>
    </r>
    <r>
      <rPr>
        <sz val="24"/>
        <color theme="1"/>
        <rFont val="Calibri"/>
        <family val="2"/>
        <scheme val="minor"/>
      </rPr>
      <t xml:space="preserve"> Pet Care Resort Space Planner</t>
    </r>
  </si>
  <si>
    <r>
      <rPr>
        <sz val="24"/>
        <color rgb="FFFF0000"/>
        <rFont val="Calibri"/>
        <family val="2"/>
        <scheme val="minor"/>
      </rPr>
      <t xml:space="preserve">Exterior </t>
    </r>
    <r>
      <rPr>
        <sz val="24"/>
        <color theme="1"/>
        <rFont val="Calibri"/>
        <family val="2"/>
        <scheme val="minor"/>
      </rPr>
      <t>Pet Care Resort Space Planner</t>
    </r>
  </si>
  <si>
    <t>Walkways</t>
  </si>
  <si>
    <t>Garbage / Recycle &amp; Poop Bins</t>
  </si>
  <si>
    <t>Total Garbage Pick-up  Area</t>
  </si>
  <si>
    <t>Area</t>
  </si>
  <si>
    <t>Space</t>
  </si>
  <si>
    <t>Requirement</t>
  </si>
  <si>
    <t xml:space="preserve">Parking </t>
  </si>
  <si>
    <t>Sidewalks</t>
  </si>
  <si>
    <t>Driving area</t>
  </si>
  <si>
    <t>TOTAL EXTERIOR</t>
  </si>
  <si>
    <t>Your local municipality typically has specific Zoning Requirements for these.  Consult your local codes.</t>
  </si>
  <si>
    <t>Building Envelope  @ 12%</t>
  </si>
  <si>
    <t>Interior</t>
  </si>
  <si>
    <t>Pet Care Resort Space Planner ( Sq. Ft. )</t>
  </si>
  <si>
    <t>Exterior</t>
  </si>
  <si>
    <t>TOTAL INTERIOR</t>
  </si>
  <si>
    <t>connected to indoor kennel via dog door</t>
  </si>
  <si>
    <t>How Big Should I make my Pet Resort ??</t>
  </si>
  <si>
    <t>There is no 1 right answer to this question.  You have to start with "what services do I want to offer"  Boarding ? Daycare ? Both Indoor &amp; Outdoor  Daycare ?  With water features or a pool ?  Grooming ? Training ?  Cat Boarding ?  Veterinarian services ?</t>
  </si>
  <si>
    <r>
      <t xml:space="preserve">Then, you have to balance what you </t>
    </r>
    <r>
      <rPr>
        <b/>
        <u/>
        <sz val="11"/>
        <color theme="1"/>
        <rFont val="Calibri"/>
        <family val="2"/>
        <scheme val="minor"/>
      </rPr>
      <t>want to do</t>
    </r>
    <r>
      <rPr>
        <b/>
        <sz val="11"/>
        <color theme="1"/>
        <rFont val="Calibri"/>
        <family val="2"/>
        <scheme val="minor"/>
      </rPr>
      <t xml:space="preserve">, with what your Capital Budget </t>
    </r>
    <r>
      <rPr>
        <b/>
        <u/>
        <sz val="11"/>
        <color theme="1"/>
        <rFont val="Calibri"/>
        <family val="2"/>
        <scheme val="minor"/>
      </rPr>
      <t>allows you to do</t>
    </r>
    <r>
      <rPr>
        <b/>
        <sz val="11"/>
        <color theme="1"/>
        <rFont val="Calibri"/>
        <family val="2"/>
        <scheme val="minor"/>
      </rPr>
      <t xml:space="preserve">.  Think of your land costs + building costs + Equipment / build-out costs + start-up costs…..it adds up fast.  Make sure that you know what you can afford as a Total Capital budget, and build a Financial Plan with that in mind.  </t>
    </r>
  </si>
  <si>
    <t>What is the norm for size in the industry ?</t>
  </si>
  <si>
    <t>Published in 2018 with 279 Respondents from IBPSA :</t>
  </si>
  <si>
    <t>Using this Space Planner</t>
  </si>
  <si>
    <t xml:space="preserve">Your inputs are # of rooms, width, and depth for all of the interior spaces.  The program calculates total sq. ft for the Interior by combining the rooms and adding another 12% to allow for the building walls, insulation, plumbing and HVAC space.  </t>
  </si>
  <si>
    <t>If you do not want to use a room ( like Training or Cat Boarding ) just input "0s" in those entries.</t>
  </si>
  <si>
    <t>Benefit of this Product</t>
  </si>
  <si>
    <t>Storage Cubbies</t>
  </si>
  <si>
    <t>cubbies for dog belongings during check-in/check-out</t>
  </si>
  <si>
    <t xml:space="preserve">Subtotal Public Zone  </t>
  </si>
  <si>
    <t>Entry Level</t>
  </si>
  <si>
    <t xml:space="preserve">Subtotal Boarding  </t>
  </si>
  <si>
    <t>Medium-Large sized dogs: less active</t>
  </si>
  <si>
    <t>Medium-Large sized dogs: very active</t>
  </si>
  <si>
    <t>100 sq ft per dog recommended</t>
  </si>
  <si>
    <t>Main Training, Exercise and Agility Room</t>
  </si>
  <si>
    <t>Subtotal Daycare</t>
  </si>
  <si>
    <t>may not need if using public restrooms</t>
  </si>
  <si>
    <t>"Time-out" Rooms</t>
  </si>
  <si>
    <t>Need time-out areas in each playpark</t>
  </si>
  <si>
    <t>Grooming space depends on your interest in this service, and can range from 100s to thousands of square feet.and the number of groomers and grooming stations you want to offer. Note reception desk area may not be needed if you have a main reception desk for resort.</t>
  </si>
  <si>
    <t xml:space="preserve">Subtotal Grooming </t>
  </si>
  <si>
    <t>Most factilities use their daycare area, use this section if you need a dedicated space</t>
  </si>
  <si>
    <t xml:space="preserve">Laundry </t>
  </si>
  <si>
    <t>Dedicated space for boarding &amp; grooming laundry. May need 2 laundry rooms</t>
  </si>
  <si>
    <t>Subtotal Training</t>
  </si>
  <si>
    <t xml:space="preserve">Subtotal Employee &amp; Utility  </t>
  </si>
  <si>
    <t>Outdoor Private Patio spaces connected to indoor Kennnels</t>
  </si>
  <si>
    <t>Be sure to have ample space and that each outdoor area is easily accessible to indoor playparks and boarding areas</t>
  </si>
  <si>
    <t>Needed for antisocial dogs &amp; group outs for boarded dogs</t>
  </si>
  <si>
    <t>a great  feature if you can do it; can be indoor or outdoor</t>
  </si>
  <si>
    <t xml:space="preserve">other </t>
  </si>
  <si>
    <t>You start the process to establish a Pet Resort by looking for a location, and build from scratch or by retro-fitting an existing building.  This is usually done with a Commercial Real Estate Broker for the land and/or land with existing building, as well as for leasing a space. To build or retrofit, you will use an Architect or a Design Builder.  You will save a lot of time (and money) if you can provide them a thought through, realistic vision of your Pet resort up front.</t>
  </si>
  <si>
    <t>The Pet Resort we designed, built, and operated for 10 years was Ruffin' it Resort in Madison WI.  It had just under 7,000 sq.ft. of interior space, and fair sized outdoor playards</t>
  </si>
  <si>
    <t>We did Boarding and Daycare with limited grooming.  We think this is a reasonable size but needed expansion space for both Boarding &amp; Daycare once we got established; so we recommend our size or bigger if you can to help the business reach even better profitability.</t>
  </si>
  <si>
    <t>Area (Sq. Ft.)</t>
  </si>
  <si>
    <t>Subtotal Interior without Building Envelope</t>
  </si>
  <si>
    <t xml:space="preserve">Subtotal Building Envelope </t>
  </si>
  <si>
    <t>Storage / Closets</t>
  </si>
  <si>
    <t xml:space="preserve">Building Envelope </t>
  </si>
  <si>
    <t xml:space="preserve"> Public Floor Area</t>
  </si>
  <si>
    <t>Boarding Floor Area</t>
  </si>
  <si>
    <t>Daycare Floor Area</t>
  </si>
  <si>
    <t>Grooming Floor Area</t>
  </si>
  <si>
    <t>Training Floor Area</t>
  </si>
  <si>
    <t>Employee and Utility Area</t>
  </si>
  <si>
    <t>Interior areas subtotals….building envelope for all all areas combined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</si>
</sst>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6"/>
      <color theme="1"/>
      <name val="Calibri"/>
      <family val="2"/>
      <scheme val="minor"/>
    </font>
    <font>
      <sz val="24"/>
      <color theme="1"/>
      <name val="Calibri"/>
      <family val="2"/>
      <scheme val="minor"/>
    </font>
    <font>
      <sz val="11"/>
      <color rgb="FF3F3F76"/>
      <name val="Calibri"/>
      <family val="2"/>
      <scheme val="minor"/>
    </font>
    <font>
      <b/>
      <sz val="16"/>
      <color theme="1"/>
      <name val="Calibri"/>
      <family val="2"/>
      <scheme val="minor"/>
    </font>
    <font>
      <sz val="24"/>
      <color rgb="FFFF0000"/>
      <name val="Calibri"/>
      <family val="2"/>
      <scheme val="minor"/>
    </font>
    <font>
      <sz val="18"/>
      <color theme="1"/>
      <name val="Calibri"/>
      <family val="2"/>
      <scheme val="minor"/>
    </font>
    <font>
      <b/>
      <sz val="20"/>
      <color theme="1"/>
      <name val="Calibri"/>
      <family val="2"/>
      <scheme val="minor"/>
    </font>
    <font>
      <b/>
      <sz val="24"/>
      <color theme="1"/>
      <name val="Calibri"/>
      <family val="2"/>
      <scheme val="minor"/>
    </font>
    <font>
      <b/>
      <u/>
      <sz val="11"/>
      <color theme="1"/>
      <name val="Calibri"/>
      <family val="2"/>
      <scheme val="minor"/>
    </font>
    <font>
      <b/>
      <sz val="14"/>
      <color theme="1"/>
      <name val="Calibri"/>
      <family val="2"/>
      <scheme val="minor"/>
    </font>
    <font>
      <sz val="14"/>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C99"/>
      </patternFill>
    </fill>
    <fill>
      <patternFill patternType="solid">
        <fgColor rgb="FFFFC000"/>
        <bgColor indexed="64"/>
      </patternFill>
    </fill>
    <fill>
      <patternFill patternType="solid">
        <fgColor theme="4" tint="0.79998168889431442"/>
        <bgColor indexed="64"/>
      </patternFill>
    </fill>
    <fill>
      <patternFill patternType="solid">
        <fgColor theme="2" tint="-0.499984740745262"/>
        <bgColor indexed="6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s>
  <cellStyleXfs count="2">
    <xf numFmtId="0" fontId="0" fillId="0" borderId="0"/>
    <xf numFmtId="0" fontId="4" fillId="8" borderId="1" applyNumberFormat="0" applyAlignment="0" applyProtection="0"/>
  </cellStyleXfs>
  <cellXfs count="120">
    <xf numFmtId="0" fontId="0" fillId="0" borderId="0" xfId="0"/>
    <xf numFmtId="0" fontId="0" fillId="0" borderId="0" xfId="0" applyAlignment="1">
      <alignment wrapText="1"/>
    </xf>
    <xf numFmtId="0" fontId="1" fillId="0" borderId="0" xfId="0" applyFont="1"/>
    <xf numFmtId="0" fontId="1" fillId="0" borderId="0" xfId="0" applyFont="1" applyAlignment="1">
      <alignment horizontal="center" vertical="center"/>
    </xf>
    <xf numFmtId="0" fontId="1" fillId="0" borderId="0" xfId="0" applyFont="1" applyAlignment="1">
      <alignment horizontal="center" vertical="center" wrapText="1"/>
    </xf>
    <xf numFmtId="3" fontId="0" fillId="0" borderId="0" xfId="0" applyNumberFormat="1"/>
    <xf numFmtId="3" fontId="0" fillId="0" borderId="0" xfId="0" applyNumberFormat="1" applyAlignment="1">
      <alignment horizontal="center"/>
    </xf>
    <xf numFmtId="3" fontId="0" fillId="0" borderId="0" xfId="0" applyNumberFormat="1" applyAlignment="1">
      <alignment horizontal="right"/>
    </xf>
    <xf numFmtId="0" fontId="1" fillId="3" borderId="0" xfId="0" applyFont="1" applyFill="1" applyAlignment="1">
      <alignment horizontal="center" vertical="center"/>
    </xf>
    <xf numFmtId="0" fontId="1" fillId="4" borderId="0" xfId="0" applyFont="1" applyFill="1"/>
    <xf numFmtId="0" fontId="0" fillId="4" borderId="0" xfId="0" applyFill="1"/>
    <xf numFmtId="0" fontId="1" fillId="5" borderId="0" xfId="0" applyFont="1" applyFill="1"/>
    <xf numFmtId="0" fontId="1" fillId="4" borderId="0" xfId="0" applyFont="1" applyFill="1" applyAlignment="1">
      <alignment wrapText="1"/>
    </xf>
    <xf numFmtId="3" fontId="1" fillId="4" borderId="0" xfId="0" applyNumberFormat="1" applyFont="1" applyFill="1"/>
    <xf numFmtId="0" fontId="1" fillId="5" borderId="0" xfId="0" applyFont="1" applyFill="1" applyAlignment="1">
      <alignment wrapText="1"/>
    </xf>
    <xf numFmtId="3" fontId="1" fillId="5" borderId="0" xfId="0" applyNumberFormat="1" applyFont="1" applyFill="1"/>
    <xf numFmtId="0" fontId="1" fillId="6" borderId="0" xfId="0" applyFont="1" applyFill="1"/>
    <xf numFmtId="0" fontId="1" fillId="6" borderId="0" xfId="0" applyFont="1" applyFill="1" applyAlignment="1">
      <alignment wrapText="1"/>
    </xf>
    <xf numFmtId="3" fontId="1" fillId="6" borderId="0" xfId="0" applyNumberFormat="1" applyFont="1" applyFill="1"/>
    <xf numFmtId="0" fontId="1" fillId="0" borderId="0" xfId="0" applyFont="1" applyFill="1" applyAlignment="1">
      <alignment horizontal="center" vertical="center"/>
    </xf>
    <xf numFmtId="0" fontId="1" fillId="7" borderId="0" xfId="0" applyFont="1" applyFill="1"/>
    <xf numFmtId="0" fontId="1" fillId="7" borderId="0" xfId="0" applyFont="1" applyFill="1" applyAlignment="1">
      <alignment wrapText="1"/>
    </xf>
    <xf numFmtId="3" fontId="1" fillId="7" borderId="0" xfId="0" applyNumberFormat="1" applyFont="1" applyFill="1"/>
    <xf numFmtId="0" fontId="1" fillId="5" borderId="0" xfId="0" applyFont="1" applyFill="1" applyAlignment="1">
      <alignment horizontal="center" vertical="center" wrapText="1"/>
    </xf>
    <xf numFmtId="0" fontId="0" fillId="2" borderId="0" xfId="0" applyFill="1"/>
    <xf numFmtId="0" fontId="5" fillId="2" borderId="0" xfId="0" applyFont="1" applyFill="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3" fontId="5" fillId="2" borderId="0" xfId="0" applyNumberFormat="1"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0" fillId="0" borderId="0" xfId="0" applyAlignment="1" applyProtection="1">
      <alignment horizontal="right"/>
    </xf>
    <xf numFmtId="3" fontId="1" fillId="3" borderId="0" xfId="0" applyNumberFormat="1" applyFont="1" applyFill="1"/>
    <xf numFmtId="0" fontId="1" fillId="0" borderId="0" xfId="0" applyFont="1" applyAlignment="1" applyProtection="1">
      <alignment horizontal="center" vertical="center" wrapText="1"/>
      <protection locked="0"/>
    </xf>
    <xf numFmtId="0" fontId="1" fillId="4" borderId="0" xfId="0" applyFont="1" applyFill="1" applyProtection="1">
      <protection locked="0"/>
    </xf>
    <xf numFmtId="0" fontId="1" fillId="4" borderId="0" xfId="0" applyFont="1" applyFill="1" applyAlignment="1" applyProtection="1">
      <alignment wrapText="1"/>
      <protection locked="0"/>
    </xf>
    <xf numFmtId="0" fontId="1" fillId="5" borderId="0" xfId="0" applyFont="1" applyFill="1" applyProtection="1">
      <protection locked="0"/>
    </xf>
    <xf numFmtId="0" fontId="1" fillId="5" borderId="0" xfId="0" applyFont="1" applyFill="1" applyAlignment="1" applyProtection="1">
      <alignment wrapText="1"/>
      <protection locked="0"/>
    </xf>
    <xf numFmtId="0" fontId="1" fillId="3" borderId="0" xfId="0" applyFont="1" applyFill="1" applyProtection="1">
      <protection locked="0"/>
    </xf>
    <xf numFmtId="0" fontId="1" fillId="3" borderId="0" xfId="0" applyFont="1" applyFill="1" applyAlignment="1" applyProtection="1">
      <alignment wrapText="1"/>
      <protection locked="0"/>
    </xf>
    <xf numFmtId="0" fontId="1" fillId="6" borderId="0" xfId="0" applyFont="1" applyFill="1" applyProtection="1">
      <protection locked="0"/>
    </xf>
    <xf numFmtId="0" fontId="1" fillId="6" borderId="0" xfId="0" applyFont="1" applyFill="1" applyAlignment="1" applyProtection="1">
      <alignment wrapText="1"/>
      <protection locked="0"/>
    </xf>
    <xf numFmtId="0" fontId="1" fillId="2" borderId="2" xfId="0" applyFont="1" applyFill="1" applyBorder="1" applyAlignment="1">
      <alignment horizontal="center"/>
    </xf>
    <xf numFmtId="0" fontId="1" fillId="9" borderId="2" xfId="0" applyFont="1" applyFill="1" applyBorder="1" applyAlignment="1">
      <alignment horizontal="center"/>
    </xf>
    <xf numFmtId="0" fontId="0" fillId="9" borderId="0" xfId="0" applyFill="1"/>
    <xf numFmtId="0" fontId="5" fillId="9" borderId="0" xfId="0" applyFont="1" applyFill="1" applyAlignment="1">
      <alignment horizontal="center" vertical="center" wrapText="1"/>
    </xf>
    <xf numFmtId="3" fontId="7" fillId="9" borderId="0" xfId="0" applyNumberFormat="1" applyFont="1" applyFill="1" applyAlignment="1">
      <alignment horizontal="center" vertical="center"/>
    </xf>
    <xf numFmtId="0" fontId="8" fillId="2" borderId="0" xfId="0" applyFont="1" applyFill="1" applyAlignment="1">
      <alignment horizontal="center" vertical="center"/>
    </xf>
    <xf numFmtId="0" fontId="9" fillId="9" borderId="0" xfId="0" applyFont="1" applyFill="1" applyAlignment="1">
      <alignment horizontal="center" vertical="center"/>
    </xf>
    <xf numFmtId="0" fontId="0" fillId="5" borderId="0" xfId="0" applyFill="1"/>
    <xf numFmtId="0" fontId="1" fillId="10" borderId="0" xfId="0" applyFont="1" applyFill="1"/>
    <xf numFmtId="0" fontId="0" fillId="10" borderId="0" xfId="0" applyFill="1"/>
    <xf numFmtId="0" fontId="0" fillId="6" borderId="0" xfId="0" applyFill="1"/>
    <xf numFmtId="0" fontId="0" fillId="0" borderId="0" xfId="0" applyAlignment="1" applyProtection="1">
      <alignment horizontal="center"/>
    </xf>
    <xf numFmtId="0" fontId="0" fillId="3" borderId="0" xfId="0" applyFill="1"/>
    <xf numFmtId="0" fontId="1" fillId="3" borderId="0" xfId="0" applyFont="1" applyFill="1" applyAlignment="1">
      <alignment horizontal="center" vertical="center" wrapText="1"/>
    </xf>
    <xf numFmtId="0" fontId="1" fillId="5" borderId="0" xfId="0" applyFont="1" applyFill="1" applyAlignment="1">
      <alignment horizontal="center" vertical="top"/>
    </xf>
    <xf numFmtId="0" fontId="0" fillId="11" borderId="0" xfId="0" applyFill="1"/>
    <xf numFmtId="0" fontId="9" fillId="0" borderId="0" xfId="0" applyFont="1" applyFill="1" applyAlignment="1">
      <alignment horizontal="center" vertical="center"/>
    </xf>
    <xf numFmtId="0" fontId="1" fillId="0" borderId="0" xfId="0" applyFont="1" applyFill="1" applyAlignment="1">
      <alignment horizontal="center" vertical="center" wrapText="1"/>
    </xf>
    <xf numFmtId="0" fontId="1" fillId="3" borderId="1" xfId="1" applyFont="1" applyFill="1" applyAlignment="1">
      <alignment horizontal="center" vertical="center" wrapText="1"/>
    </xf>
    <xf numFmtId="0" fontId="0" fillId="0" borderId="0" xfId="0" applyAlignment="1" applyProtection="1">
      <alignment horizontal="center" wrapText="1"/>
      <protection locked="0"/>
    </xf>
    <xf numFmtId="0" fontId="0" fillId="0" borderId="0" xfId="0" applyAlignment="1" applyProtection="1">
      <alignment horizontal="center" wrapText="1"/>
      <protection locked="0"/>
    </xf>
    <xf numFmtId="0" fontId="0" fillId="0" borderId="0" xfId="0" applyAlignment="1" applyProtection="1">
      <alignment horizontal="center" wrapText="1"/>
      <protection locked="0"/>
    </xf>
    <xf numFmtId="0" fontId="0" fillId="0" borderId="0" xfId="0" applyProtection="1">
      <protection locked="0"/>
    </xf>
    <xf numFmtId="0" fontId="1" fillId="0" borderId="0" xfId="0" applyFont="1" applyAlignment="1" applyProtection="1">
      <alignment horizontal="center" vertical="center"/>
      <protection locked="0"/>
    </xf>
    <xf numFmtId="0" fontId="1" fillId="7" borderId="0" xfId="0" applyFont="1" applyFill="1" applyProtection="1">
      <protection locked="0"/>
    </xf>
    <xf numFmtId="0" fontId="0" fillId="0" borderId="0" xfId="0" applyAlignment="1" applyProtection="1">
      <alignment horizontal="right"/>
      <protection locked="0"/>
    </xf>
    <xf numFmtId="0" fontId="0" fillId="0" borderId="0" xfId="0" applyAlignment="1" applyProtection="1">
      <alignment horizontal="center" vertical="center"/>
      <protection locked="0"/>
    </xf>
    <xf numFmtId="0" fontId="0" fillId="0" borderId="0" xfId="0" applyAlignment="1" applyProtection="1">
      <alignment wrapText="1"/>
      <protection locked="0"/>
    </xf>
    <xf numFmtId="0" fontId="0" fillId="0" borderId="0" xfId="0" applyAlignment="1">
      <alignment horizontal="center"/>
    </xf>
    <xf numFmtId="0" fontId="1" fillId="2" borderId="0" xfId="0" applyFont="1" applyFill="1" applyAlignment="1">
      <alignment horizontal="center"/>
    </xf>
    <xf numFmtId="0" fontId="1" fillId="5" borderId="0" xfId="0" applyFont="1" applyFill="1" applyAlignment="1">
      <alignment horizontal="center"/>
    </xf>
    <xf numFmtId="0" fontId="1" fillId="0" borderId="0" xfId="0" applyFont="1" applyFill="1" applyAlignment="1">
      <alignment horizontal="center"/>
    </xf>
    <xf numFmtId="0" fontId="1" fillId="0" borderId="0" xfId="0" applyFont="1" applyFill="1"/>
    <xf numFmtId="0" fontId="1" fillId="0" borderId="0" xfId="0" applyFont="1" applyFill="1" applyAlignment="1">
      <alignment wrapText="1"/>
    </xf>
    <xf numFmtId="3" fontId="1" fillId="0" borderId="0" xfId="0" applyNumberFormat="1" applyFont="1" applyFill="1"/>
    <xf numFmtId="0" fontId="1" fillId="0" borderId="0" xfId="0" applyFont="1" applyFill="1" applyProtection="1">
      <protection locked="0"/>
    </xf>
    <xf numFmtId="0" fontId="0" fillId="0" borderId="0" xfId="0" applyAlignment="1">
      <alignment horizontal="right"/>
    </xf>
    <xf numFmtId="0" fontId="11" fillId="0" borderId="0" xfId="0" applyFont="1"/>
    <xf numFmtId="0" fontId="12" fillId="0" borderId="0" xfId="0" applyFont="1" applyAlignment="1">
      <alignment horizontal="right"/>
    </xf>
    <xf numFmtId="0" fontId="12" fillId="0" borderId="0" xfId="0" applyFont="1"/>
    <xf numFmtId="0" fontId="12" fillId="0" borderId="0" xfId="0" applyFont="1" applyAlignment="1">
      <alignment wrapText="1"/>
    </xf>
    <xf numFmtId="3" fontId="12" fillId="0" borderId="0" xfId="0" applyNumberFormat="1" applyFont="1"/>
    <xf numFmtId="0" fontId="1" fillId="2" borderId="0" xfId="0" applyFont="1" applyFill="1"/>
    <xf numFmtId="0" fontId="1" fillId="2" borderId="0" xfId="0" applyFont="1" applyFill="1" applyAlignment="1">
      <alignment wrapText="1"/>
    </xf>
    <xf numFmtId="3" fontId="5" fillId="2" borderId="0" xfId="0" applyNumberFormat="1" applyFont="1" applyFill="1" applyAlignment="1">
      <alignment horizontal="center"/>
    </xf>
    <xf numFmtId="3" fontId="7" fillId="9" borderId="0" xfId="0" applyNumberFormat="1" applyFont="1" applyFill="1" applyAlignment="1">
      <alignment horizontal="center"/>
    </xf>
    <xf numFmtId="3" fontId="1" fillId="4" borderId="0" xfId="0" applyNumberFormat="1" applyFont="1" applyFill="1" applyAlignment="1">
      <alignment horizontal="center"/>
    </xf>
    <xf numFmtId="3" fontId="1" fillId="5" borderId="0" xfId="0" applyNumberFormat="1" applyFont="1" applyFill="1" applyAlignment="1">
      <alignment horizontal="center"/>
    </xf>
    <xf numFmtId="3" fontId="1" fillId="6" borderId="0" xfId="0" applyNumberFormat="1" applyFont="1" applyFill="1" applyAlignment="1">
      <alignment horizontal="center"/>
    </xf>
    <xf numFmtId="3" fontId="1" fillId="7" borderId="0" xfId="0" applyNumberFormat="1" applyFont="1" applyFill="1" applyAlignment="1">
      <alignment horizontal="center"/>
    </xf>
    <xf numFmtId="3" fontId="1" fillId="3" borderId="0" xfId="0" applyNumberFormat="1" applyFont="1" applyFill="1" applyAlignment="1">
      <alignment horizontal="center"/>
    </xf>
    <xf numFmtId="3" fontId="11" fillId="2" borderId="0" xfId="0" applyNumberFormat="1" applyFont="1" applyFill="1" applyAlignment="1">
      <alignment horizontal="center"/>
    </xf>
    <xf numFmtId="0" fontId="9" fillId="3" borderId="0" xfId="0" applyFont="1" applyFill="1" applyAlignment="1">
      <alignment horizontal="center" vertical="center" wrapText="1"/>
    </xf>
    <xf numFmtId="0" fontId="9" fillId="3" borderId="0" xfId="0" applyFont="1" applyFill="1" applyAlignment="1">
      <alignment horizontal="center" vertical="center"/>
    </xf>
    <xf numFmtId="0" fontId="9" fillId="5" borderId="0" xfId="0" applyFont="1" applyFill="1" applyAlignment="1">
      <alignment horizontal="center" vertical="center" wrapText="1"/>
    </xf>
    <xf numFmtId="0" fontId="0" fillId="0" borderId="0" xfId="0" applyAlignment="1">
      <alignment horizontal="center"/>
    </xf>
    <xf numFmtId="0" fontId="1" fillId="4" borderId="0" xfId="0" applyFont="1" applyFill="1" applyAlignment="1">
      <alignment horizontal="center"/>
    </xf>
    <xf numFmtId="0" fontId="1" fillId="5" borderId="0" xfId="0" applyFont="1" applyFill="1" applyAlignment="1">
      <alignment horizontal="center" vertical="center" wrapText="1"/>
    </xf>
    <xf numFmtId="0" fontId="3" fillId="2" borderId="0" xfId="0" applyFont="1" applyFill="1" applyAlignment="1">
      <alignment horizontal="center" vertical="center"/>
    </xf>
    <xf numFmtId="0" fontId="1" fillId="2" borderId="0" xfId="0" applyFont="1" applyFill="1" applyAlignment="1">
      <alignment horizontal="center"/>
    </xf>
    <xf numFmtId="0" fontId="1" fillId="4" borderId="0" xfId="0" applyFont="1" applyFill="1" applyAlignment="1">
      <alignment horizontal="center" vertical="center" wrapText="1"/>
    </xf>
    <xf numFmtId="0" fontId="0" fillId="0" borderId="0" xfId="0" applyAlignment="1" applyProtection="1">
      <alignment horizontal="center" wrapText="1"/>
      <protection locked="0"/>
    </xf>
    <xf numFmtId="0" fontId="0" fillId="0" borderId="0" xfId="0" applyAlignment="1">
      <alignment horizontal="left" wrapText="1"/>
    </xf>
    <xf numFmtId="0" fontId="1" fillId="7" borderId="0" xfId="0" applyFont="1" applyFill="1" applyAlignment="1">
      <alignment horizontal="center"/>
    </xf>
    <xf numFmtId="0" fontId="1" fillId="5" borderId="0" xfId="0" applyFont="1" applyFill="1" applyAlignment="1">
      <alignment horizontal="right" vertical="center"/>
    </xf>
    <xf numFmtId="0" fontId="1" fillId="5"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horizontal="center"/>
    </xf>
    <xf numFmtId="0" fontId="1" fillId="7" borderId="0" xfId="0" applyFont="1" applyFill="1" applyAlignment="1">
      <alignment horizontal="center" vertical="center"/>
    </xf>
    <xf numFmtId="0" fontId="0" fillId="0" borderId="0" xfId="0" applyAlignment="1" applyProtection="1">
      <alignment horizontal="center" vertical="center" wrapText="1"/>
      <protection locked="0"/>
    </xf>
    <xf numFmtId="0" fontId="1" fillId="4" borderId="0" xfId="0" applyFont="1" applyFill="1" applyAlignment="1">
      <alignment horizontal="center" vertical="center"/>
    </xf>
    <xf numFmtId="0" fontId="1" fillId="9" borderId="0" xfId="0" applyFont="1" applyFill="1" applyAlignment="1">
      <alignment horizontal="center"/>
    </xf>
    <xf numFmtId="0" fontId="3" fillId="9" borderId="0" xfId="0" applyFont="1" applyFill="1" applyAlignment="1">
      <alignment horizontal="center" vertical="center"/>
    </xf>
    <xf numFmtId="0" fontId="1" fillId="0" borderId="0" xfId="0" applyFont="1" applyAlignment="1">
      <alignment horizontal="center"/>
    </xf>
    <xf numFmtId="0" fontId="1" fillId="6" borderId="0" xfId="0" applyFont="1" applyFill="1" applyAlignment="1">
      <alignment horizontal="center" vertical="center" wrapText="1"/>
    </xf>
    <xf numFmtId="0" fontId="1" fillId="3" borderId="0" xfId="0" applyFont="1" applyFill="1" applyAlignment="1">
      <alignment horizontal="center"/>
    </xf>
    <xf numFmtId="0" fontId="1" fillId="5" borderId="0" xfId="0" applyFont="1" applyFill="1" applyAlignment="1">
      <alignment horizontal="center" vertical="center"/>
    </xf>
    <xf numFmtId="0" fontId="0" fillId="0" borderId="3" xfId="0" applyBorder="1" applyAlignment="1">
      <alignment horizontal="center"/>
    </xf>
  </cellXfs>
  <cellStyles count="2">
    <cellStyle name="Input" xfId="1" builtinId="2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518583</xdr:colOff>
      <xdr:row>1</xdr:row>
      <xdr:rowOff>148167</xdr:rowOff>
    </xdr:from>
    <xdr:to>
      <xdr:col>13</xdr:col>
      <xdr:colOff>506909</xdr:colOff>
      <xdr:row>47</xdr:row>
      <xdr:rowOff>82706</xdr:rowOff>
    </xdr:to>
    <xdr:pic>
      <xdr:nvPicPr>
        <xdr:cNvPr id="5" name="Picture 4">
          <a:extLst>
            <a:ext uri="{FF2B5EF4-FFF2-40B4-BE49-F238E27FC236}">
              <a16:creationId xmlns:a16="http://schemas.microsoft.com/office/drawing/2014/main" id="{5DE772E9-0AA0-4BA2-91EB-D5F42649FC0C}"/>
            </a:ext>
          </a:extLst>
        </xdr:cNvPr>
        <xdr:cNvPicPr>
          <a:picLocks noChangeAspect="1"/>
        </xdr:cNvPicPr>
      </xdr:nvPicPr>
      <xdr:blipFill>
        <a:blip xmlns:r="http://schemas.openxmlformats.org/officeDocument/2006/relationships" r:embed="rId1"/>
        <a:stretch>
          <a:fillRect/>
        </a:stretch>
      </xdr:blipFill>
      <xdr:spPr>
        <a:xfrm>
          <a:off x="1132416" y="338667"/>
          <a:ext cx="7354326" cy="8697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152399</xdr:colOff>
      <xdr:row>5</xdr:row>
      <xdr:rowOff>236195</xdr:rowOff>
    </xdr:from>
    <xdr:to>
      <xdr:col>2</xdr:col>
      <xdr:colOff>4694603</xdr:colOff>
      <xdr:row>5</xdr:row>
      <xdr:rowOff>3371850</xdr:rowOff>
    </xdr:to>
    <xdr:pic>
      <xdr:nvPicPr>
        <xdr:cNvPr id="3" name="Picture 2">
          <a:extLst>
            <a:ext uri="{FF2B5EF4-FFF2-40B4-BE49-F238E27FC236}">
              <a16:creationId xmlns:a16="http://schemas.microsoft.com/office/drawing/2014/main" id="{D5C2BCD2-A870-4CB0-ACB8-0B0CF7897069}"/>
            </a:ext>
          </a:extLst>
        </xdr:cNvPr>
        <xdr:cNvPicPr>
          <a:picLocks noChangeAspect="1"/>
        </xdr:cNvPicPr>
      </xdr:nvPicPr>
      <xdr:blipFill>
        <a:blip xmlns:r="http://schemas.openxmlformats.org/officeDocument/2006/relationships" r:embed="rId1"/>
        <a:stretch>
          <a:fillRect/>
        </a:stretch>
      </xdr:blipFill>
      <xdr:spPr>
        <a:xfrm>
          <a:off x="4171949" y="2226920"/>
          <a:ext cx="4542204" cy="3135655"/>
        </a:xfrm>
        <a:prstGeom prst="rect">
          <a:avLst/>
        </a:prstGeom>
      </xdr:spPr>
    </xdr:pic>
    <xdr:clientData/>
  </xdr:twoCellAnchor>
  <xdr:twoCellAnchor editAs="oneCell">
    <xdr:from>
      <xdr:col>2</xdr:col>
      <xdr:colOff>2971800</xdr:colOff>
      <xdr:row>5</xdr:row>
      <xdr:rowOff>666750</xdr:rowOff>
    </xdr:from>
    <xdr:to>
      <xdr:col>2</xdr:col>
      <xdr:colOff>6067857</xdr:colOff>
      <xdr:row>5</xdr:row>
      <xdr:rowOff>2257647</xdr:rowOff>
    </xdr:to>
    <xdr:pic>
      <xdr:nvPicPr>
        <xdr:cNvPr id="5" name="Picture 4">
          <a:extLst>
            <a:ext uri="{FF2B5EF4-FFF2-40B4-BE49-F238E27FC236}">
              <a16:creationId xmlns:a16="http://schemas.microsoft.com/office/drawing/2014/main" id="{EB203F4D-D4E6-4D3C-8DF7-7CE1F895D9BE}"/>
            </a:ext>
          </a:extLst>
        </xdr:cNvPr>
        <xdr:cNvPicPr>
          <a:picLocks noChangeAspect="1"/>
        </xdr:cNvPicPr>
      </xdr:nvPicPr>
      <xdr:blipFill>
        <a:blip xmlns:r="http://schemas.openxmlformats.org/officeDocument/2006/relationships" r:embed="rId2"/>
        <a:stretch>
          <a:fillRect/>
        </a:stretch>
      </xdr:blipFill>
      <xdr:spPr>
        <a:xfrm>
          <a:off x="6991350" y="2657475"/>
          <a:ext cx="3096057" cy="1590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57149</xdr:colOff>
      <xdr:row>3</xdr:row>
      <xdr:rowOff>156793</xdr:rowOff>
    </xdr:from>
    <xdr:to>
      <xdr:col>7</xdr:col>
      <xdr:colOff>3181350</xdr:colOff>
      <xdr:row>11</xdr:row>
      <xdr:rowOff>85724</xdr:rowOff>
    </xdr:to>
    <xdr:pic>
      <xdr:nvPicPr>
        <xdr:cNvPr id="2" name="Picture 1">
          <a:extLst>
            <a:ext uri="{FF2B5EF4-FFF2-40B4-BE49-F238E27FC236}">
              <a16:creationId xmlns:a16="http://schemas.microsoft.com/office/drawing/2014/main" id="{5440D4B5-8317-4EF6-B887-CF719726C086}"/>
            </a:ext>
          </a:extLst>
        </xdr:cNvPr>
        <xdr:cNvPicPr>
          <a:picLocks noChangeAspect="1"/>
        </xdr:cNvPicPr>
      </xdr:nvPicPr>
      <xdr:blipFill>
        <a:blip xmlns:r="http://schemas.openxmlformats.org/officeDocument/2006/relationships" r:embed="rId1"/>
        <a:stretch>
          <a:fillRect/>
        </a:stretch>
      </xdr:blipFill>
      <xdr:spPr>
        <a:xfrm>
          <a:off x="9553574" y="728293"/>
          <a:ext cx="3124201" cy="1833931"/>
        </a:xfrm>
        <a:prstGeom prst="rect">
          <a:avLst/>
        </a:prstGeom>
      </xdr:spPr>
    </xdr:pic>
    <xdr:clientData/>
  </xdr:twoCellAnchor>
  <xdr:twoCellAnchor editAs="oneCell">
    <xdr:from>
      <xdr:col>7</xdr:col>
      <xdr:colOff>6347</xdr:colOff>
      <xdr:row>15</xdr:row>
      <xdr:rowOff>276224</xdr:rowOff>
    </xdr:from>
    <xdr:to>
      <xdr:col>7</xdr:col>
      <xdr:colOff>3177529</xdr:colOff>
      <xdr:row>25</xdr:row>
      <xdr:rowOff>190499</xdr:rowOff>
    </xdr:to>
    <xdr:pic>
      <xdr:nvPicPr>
        <xdr:cNvPr id="4" name="Picture 3">
          <a:extLst>
            <a:ext uri="{FF2B5EF4-FFF2-40B4-BE49-F238E27FC236}">
              <a16:creationId xmlns:a16="http://schemas.microsoft.com/office/drawing/2014/main" id="{3C285DF0-D55E-410A-AEA9-BE718B02CEF0}"/>
            </a:ext>
          </a:extLst>
        </xdr:cNvPr>
        <xdr:cNvPicPr>
          <a:picLocks noChangeAspect="1"/>
        </xdr:cNvPicPr>
      </xdr:nvPicPr>
      <xdr:blipFill>
        <a:blip xmlns:r="http://schemas.openxmlformats.org/officeDocument/2006/relationships" r:embed="rId2"/>
        <a:stretch>
          <a:fillRect/>
        </a:stretch>
      </xdr:blipFill>
      <xdr:spPr>
        <a:xfrm>
          <a:off x="9502772" y="3228974"/>
          <a:ext cx="3171182" cy="2200275"/>
        </a:xfrm>
        <a:prstGeom prst="rect">
          <a:avLst/>
        </a:prstGeom>
      </xdr:spPr>
    </xdr:pic>
    <xdr:clientData/>
  </xdr:twoCellAnchor>
  <xdr:twoCellAnchor editAs="oneCell">
    <xdr:from>
      <xdr:col>7</xdr:col>
      <xdr:colOff>24552</xdr:colOff>
      <xdr:row>28</xdr:row>
      <xdr:rowOff>29598</xdr:rowOff>
    </xdr:from>
    <xdr:to>
      <xdr:col>8</xdr:col>
      <xdr:colOff>0</xdr:colOff>
      <xdr:row>37</xdr:row>
      <xdr:rowOff>123825</xdr:rowOff>
    </xdr:to>
    <xdr:pic>
      <xdr:nvPicPr>
        <xdr:cNvPr id="6" name="Picture 5">
          <a:extLst>
            <a:ext uri="{FF2B5EF4-FFF2-40B4-BE49-F238E27FC236}">
              <a16:creationId xmlns:a16="http://schemas.microsoft.com/office/drawing/2014/main" id="{A05F9324-1E8D-4EB5-9797-A7F1C1390D52}"/>
            </a:ext>
          </a:extLst>
        </xdr:cNvPr>
        <xdr:cNvPicPr>
          <a:picLocks noChangeAspect="1"/>
        </xdr:cNvPicPr>
      </xdr:nvPicPr>
      <xdr:blipFill>
        <a:blip xmlns:r="http://schemas.openxmlformats.org/officeDocument/2006/relationships" r:embed="rId3"/>
        <a:stretch>
          <a:fillRect/>
        </a:stretch>
      </xdr:blipFill>
      <xdr:spPr>
        <a:xfrm>
          <a:off x="9959127" y="5839848"/>
          <a:ext cx="3223473" cy="1894452"/>
        </a:xfrm>
        <a:prstGeom prst="rect">
          <a:avLst/>
        </a:prstGeom>
      </xdr:spPr>
    </xdr:pic>
    <xdr:clientData/>
  </xdr:twoCellAnchor>
  <xdr:twoCellAnchor editAs="oneCell">
    <xdr:from>
      <xdr:col>7</xdr:col>
      <xdr:colOff>28575</xdr:colOff>
      <xdr:row>38</xdr:row>
      <xdr:rowOff>177246</xdr:rowOff>
    </xdr:from>
    <xdr:to>
      <xdr:col>7</xdr:col>
      <xdr:colOff>3228974</xdr:colOff>
      <xdr:row>48</xdr:row>
      <xdr:rowOff>94888</xdr:rowOff>
    </xdr:to>
    <xdr:pic>
      <xdr:nvPicPr>
        <xdr:cNvPr id="7" name="Picture 6">
          <a:extLst>
            <a:ext uri="{FF2B5EF4-FFF2-40B4-BE49-F238E27FC236}">
              <a16:creationId xmlns:a16="http://schemas.microsoft.com/office/drawing/2014/main" id="{382EB254-E4BA-44BC-87AF-DC0EDF0C145A}"/>
            </a:ext>
          </a:extLst>
        </xdr:cNvPr>
        <xdr:cNvPicPr>
          <a:picLocks noChangeAspect="1"/>
        </xdr:cNvPicPr>
      </xdr:nvPicPr>
      <xdr:blipFill>
        <a:blip xmlns:r="http://schemas.openxmlformats.org/officeDocument/2006/relationships" r:embed="rId4"/>
        <a:stretch>
          <a:fillRect/>
        </a:stretch>
      </xdr:blipFill>
      <xdr:spPr>
        <a:xfrm>
          <a:off x="9525000" y="8378271"/>
          <a:ext cx="3200399" cy="1898842"/>
        </a:xfrm>
        <a:prstGeom prst="rect">
          <a:avLst/>
        </a:prstGeom>
      </xdr:spPr>
    </xdr:pic>
    <xdr:clientData/>
  </xdr:twoCellAnchor>
  <xdr:twoCellAnchor editAs="oneCell">
    <xdr:from>
      <xdr:col>7</xdr:col>
      <xdr:colOff>266700</xdr:colOff>
      <xdr:row>49</xdr:row>
      <xdr:rowOff>35402</xdr:rowOff>
    </xdr:from>
    <xdr:to>
      <xdr:col>7</xdr:col>
      <xdr:colOff>3009900</xdr:colOff>
      <xdr:row>56</xdr:row>
      <xdr:rowOff>95249</xdr:rowOff>
    </xdr:to>
    <xdr:pic>
      <xdr:nvPicPr>
        <xdr:cNvPr id="9" name="Picture 8">
          <a:extLst>
            <a:ext uri="{FF2B5EF4-FFF2-40B4-BE49-F238E27FC236}">
              <a16:creationId xmlns:a16="http://schemas.microsoft.com/office/drawing/2014/main" id="{D1D16CA3-F0CF-4066-BC31-067BCFCBD1E8}"/>
            </a:ext>
          </a:extLst>
        </xdr:cNvPr>
        <xdr:cNvPicPr>
          <a:picLocks noChangeAspect="1"/>
        </xdr:cNvPicPr>
      </xdr:nvPicPr>
      <xdr:blipFill>
        <a:blip xmlns:r="http://schemas.openxmlformats.org/officeDocument/2006/relationships" r:embed="rId5"/>
        <a:stretch>
          <a:fillRect/>
        </a:stretch>
      </xdr:blipFill>
      <xdr:spPr>
        <a:xfrm>
          <a:off x="9763125" y="10522427"/>
          <a:ext cx="2743200" cy="1660047"/>
        </a:xfrm>
        <a:prstGeom prst="rect">
          <a:avLst/>
        </a:prstGeom>
      </xdr:spPr>
    </xdr:pic>
    <xdr:clientData/>
  </xdr:twoCellAnchor>
  <xdr:twoCellAnchor editAs="oneCell">
    <xdr:from>
      <xdr:col>7</xdr:col>
      <xdr:colOff>228599</xdr:colOff>
      <xdr:row>58</xdr:row>
      <xdr:rowOff>52999</xdr:rowOff>
    </xdr:from>
    <xdr:to>
      <xdr:col>7</xdr:col>
      <xdr:colOff>3003628</xdr:colOff>
      <xdr:row>67</xdr:row>
      <xdr:rowOff>152400</xdr:rowOff>
    </xdr:to>
    <xdr:pic>
      <xdr:nvPicPr>
        <xdr:cNvPr id="11" name="Picture 10">
          <a:extLst>
            <a:ext uri="{FF2B5EF4-FFF2-40B4-BE49-F238E27FC236}">
              <a16:creationId xmlns:a16="http://schemas.microsoft.com/office/drawing/2014/main" id="{D5216D6D-6D72-4904-B3C7-A595B96EA2B2}"/>
            </a:ext>
          </a:extLst>
        </xdr:cNvPr>
        <xdr:cNvPicPr>
          <a:picLocks noChangeAspect="1"/>
        </xdr:cNvPicPr>
      </xdr:nvPicPr>
      <xdr:blipFill>
        <a:blip xmlns:r="http://schemas.openxmlformats.org/officeDocument/2006/relationships" r:embed="rId6"/>
        <a:stretch>
          <a:fillRect/>
        </a:stretch>
      </xdr:blipFill>
      <xdr:spPr>
        <a:xfrm>
          <a:off x="10163174" y="12006874"/>
          <a:ext cx="2775029" cy="208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133350</xdr:colOff>
      <xdr:row>10</xdr:row>
      <xdr:rowOff>17508</xdr:rowOff>
    </xdr:from>
    <xdr:to>
      <xdr:col>7</xdr:col>
      <xdr:colOff>1676400</xdr:colOff>
      <xdr:row>15</xdr:row>
      <xdr:rowOff>19413</xdr:rowOff>
    </xdr:to>
    <xdr:pic>
      <xdr:nvPicPr>
        <xdr:cNvPr id="2" name="Picture 1">
          <a:extLst>
            <a:ext uri="{FF2B5EF4-FFF2-40B4-BE49-F238E27FC236}">
              <a16:creationId xmlns:a16="http://schemas.microsoft.com/office/drawing/2014/main" id="{CE70C9DC-81EC-4C34-8585-8AA476ACB7FF}"/>
            </a:ext>
          </a:extLst>
        </xdr:cNvPr>
        <xdr:cNvPicPr>
          <a:picLocks noChangeAspect="1"/>
        </xdr:cNvPicPr>
      </xdr:nvPicPr>
      <xdr:blipFill>
        <a:blip xmlns:r="http://schemas.openxmlformats.org/officeDocument/2006/relationships" r:embed="rId1"/>
        <a:stretch>
          <a:fillRect/>
        </a:stretch>
      </xdr:blipFill>
      <xdr:spPr>
        <a:xfrm>
          <a:off x="9144000" y="2322558"/>
          <a:ext cx="1543050" cy="1040130"/>
        </a:xfrm>
        <a:prstGeom prst="rect">
          <a:avLst/>
        </a:prstGeom>
      </xdr:spPr>
    </xdr:pic>
    <xdr:clientData/>
  </xdr:twoCellAnchor>
  <xdr:twoCellAnchor editAs="oneCell">
    <xdr:from>
      <xdr:col>7</xdr:col>
      <xdr:colOff>28575</xdr:colOff>
      <xdr:row>3</xdr:row>
      <xdr:rowOff>188431</xdr:rowOff>
    </xdr:from>
    <xdr:to>
      <xdr:col>7</xdr:col>
      <xdr:colOff>2047875</xdr:colOff>
      <xdr:row>8</xdr:row>
      <xdr:rowOff>57537</xdr:rowOff>
    </xdr:to>
    <xdr:pic>
      <xdr:nvPicPr>
        <xdr:cNvPr id="4" name="Picture 3">
          <a:extLst>
            <a:ext uri="{FF2B5EF4-FFF2-40B4-BE49-F238E27FC236}">
              <a16:creationId xmlns:a16="http://schemas.microsoft.com/office/drawing/2014/main" id="{0D381DD4-3E0D-414B-AB3A-A837250A34E1}"/>
            </a:ext>
          </a:extLst>
        </xdr:cNvPr>
        <xdr:cNvPicPr>
          <a:picLocks noChangeAspect="1"/>
        </xdr:cNvPicPr>
      </xdr:nvPicPr>
      <xdr:blipFill>
        <a:blip xmlns:r="http://schemas.openxmlformats.org/officeDocument/2006/relationships" r:embed="rId2"/>
        <a:stretch>
          <a:fillRect/>
        </a:stretch>
      </xdr:blipFill>
      <xdr:spPr>
        <a:xfrm>
          <a:off x="8582025" y="759931"/>
          <a:ext cx="2019300" cy="1221656"/>
        </a:xfrm>
        <a:prstGeom prst="rect">
          <a:avLst/>
        </a:prstGeom>
      </xdr:spPr>
    </xdr:pic>
    <xdr:clientData/>
  </xdr:twoCellAnchor>
  <xdr:twoCellAnchor editAs="oneCell">
    <xdr:from>
      <xdr:col>7</xdr:col>
      <xdr:colOff>219076</xdr:colOff>
      <xdr:row>20</xdr:row>
      <xdr:rowOff>6109</xdr:rowOff>
    </xdr:from>
    <xdr:to>
      <xdr:col>7</xdr:col>
      <xdr:colOff>1724025</xdr:colOff>
      <xdr:row>27</xdr:row>
      <xdr:rowOff>23365</xdr:rowOff>
    </xdr:to>
    <xdr:pic>
      <xdr:nvPicPr>
        <xdr:cNvPr id="6" name="Picture 5">
          <a:extLst>
            <a:ext uri="{FF2B5EF4-FFF2-40B4-BE49-F238E27FC236}">
              <a16:creationId xmlns:a16="http://schemas.microsoft.com/office/drawing/2014/main" id="{76615C3A-3DCF-4109-8E4F-DB38A72F202D}"/>
            </a:ext>
          </a:extLst>
        </xdr:cNvPr>
        <xdr:cNvPicPr>
          <a:picLocks noChangeAspect="1"/>
        </xdr:cNvPicPr>
      </xdr:nvPicPr>
      <xdr:blipFill>
        <a:blip xmlns:r="http://schemas.openxmlformats.org/officeDocument/2006/relationships" r:embed="rId3"/>
        <a:stretch>
          <a:fillRect/>
        </a:stretch>
      </xdr:blipFill>
      <xdr:spPr>
        <a:xfrm>
          <a:off x="8772526" y="4368559"/>
          <a:ext cx="1504949" cy="1474581"/>
        </a:xfrm>
        <a:prstGeom prst="rect">
          <a:avLst/>
        </a:prstGeom>
      </xdr:spPr>
    </xdr:pic>
    <xdr:clientData/>
  </xdr:twoCellAnchor>
  <xdr:twoCellAnchor editAs="oneCell">
    <xdr:from>
      <xdr:col>7</xdr:col>
      <xdr:colOff>333376</xdr:colOff>
      <xdr:row>15</xdr:row>
      <xdr:rowOff>185009</xdr:rowOff>
    </xdr:from>
    <xdr:to>
      <xdr:col>7</xdr:col>
      <xdr:colOff>1485900</xdr:colOff>
      <xdr:row>19</xdr:row>
      <xdr:rowOff>38527</xdr:rowOff>
    </xdr:to>
    <xdr:pic>
      <xdr:nvPicPr>
        <xdr:cNvPr id="8" name="Picture 7">
          <a:extLst>
            <a:ext uri="{FF2B5EF4-FFF2-40B4-BE49-F238E27FC236}">
              <a16:creationId xmlns:a16="http://schemas.microsoft.com/office/drawing/2014/main" id="{CEA59680-87BB-4801-80C9-02E7EE29BBBB}"/>
            </a:ext>
          </a:extLst>
        </xdr:cNvPr>
        <xdr:cNvPicPr>
          <a:picLocks noChangeAspect="1"/>
        </xdr:cNvPicPr>
      </xdr:nvPicPr>
      <xdr:blipFill>
        <a:blip xmlns:r="http://schemas.openxmlformats.org/officeDocument/2006/relationships" r:embed="rId4"/>
        <a:stretch>
          <a:fillRect/>
        </a:stretch>
      </xdr:blipFill>
      <xdr:spPr>
        <a:xfrm>
          <a:off x="8886826" y="3528284"/>
          <a:ext cx="1152524" cy="6821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20637</xdr:colOff>
      <xdr:row>3</xdr:row>
      <xdr:rowOff>32814</xdr:rowOff>
    </xdr:from>
    <xdr:to>
      <xdr:col>12</xdr:col>
      <xdr:colOff>788505</xdr:colOff>
      <xdr:row>18</xdr:row>
      <xdr:rowOff>25400</xdr:rowOff>
    </xdr:to>
    <xdr:pic>
      <xdr:nvPicPr>
        <xdr:cNvPr id="3" name="Picture 2">
          <a:extLst>
            <a:ext uri="{FF2B5EF4-FFF2-40B4-BE49-F238E27FC236}">
              <a16:creationId xmlns:a16="http://schemas.microsoft.com/office/drawing/2014/main" id="{A59E406D-16CD-4FA7-9326-2C66EB34561E}"/>
            </a:ext>
          </a:extLst>
        </xdr:cNvPr>
        <xdr:cNvPicPr>
          <a:picLocks noChangeAspect="1"/>
        </xdr:cNvPicPr>
      </xdr:nvPicPr>
      <xdr:blipFill>
        <a:blip xmlns:r="http://schemas.openxmlformats.org/officeDocument/2006/relationships" r:embed="rId1"/>
        <a:stretch>
          <a:fillRect/>
        </a:stretch>
      </xdr:blipFill>
      <xdr:spPr>
        <a:xfrm>
          <a:off x="6643687" y="617014"/>
          <a:ext cx="3815868" cy="283103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17</xdr:col>
      <xdr:colOff>287234</xdr:colOff>
      <xdr:row>41</xdr:row>
      <xdr:rowOff>105869</xdr:rowOff>
    </xdr:to>
    <xdr:pic>
      <xdr:nvPicPr>
        <xdr:cNvPr id="3" name="Picture 2">
          <a:extLst>
            <a:ext uri="{FF2B5EF4-FFF2-40B4-BE49-F238E27FC236}">
              <a16:creationId xmlns:a16="http://schemas.microsoft.com/office/drawing/2014/main" id="{4A3A05C2-E2D4-4384-88F7-CE1C635022D5}"/>
            </a:ext>
          </a:extLst>
        </xdr:cNvPr>
        <xdr:cNvPicPr>
          <a:picLocks noChangeAspect="1"/>
        </xdr:cNvPicPr>
      </xdr:nvPicPr>
      <xdr:blipFill>
        <a:blip xmlns:r="http://schemas.openxmlformats.org/officeDocument/2006/relationships" r:embed="rId1"/>
        <a:stretch>
          <a:fillRect/>
        </a:stretch>
      </xdr:blipFill>
      <xdr:spPr>
        <a:xfrm>
          <a:off x="19050" y="76200"/>
          <a:ext cx="10631384" cy="78401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74092-82E9-4E52-92CF-CE738145D01F}">
  <dimension ref="A1:P50"/>
  <sheetViews>
    <sheetView showGridLines="0" showRowColHeaders="0" zoomScale="90" zoomScaleNormal="90" workbookViewId="0">
      <selection activeCell="AI33" sqref="AI33"/>
    </sheetView>
  </sheetViews>
  <sheetFormatPr defaultRowHeight="15" x14ac:dyDescent="0.25"/>
  <sheetData>
    <row r="1" spans="1:16" x14ac:dyDescent="0.25">
      <c r="A1" s="54"/>
      <c r="B1" s="54"/>
      <c r="C1" s="54"/>
      <c r="D1" s="54"/>
      <c r="E1" s="54"/>
      <c r="F1" s="54"/>
      <c r="G1" s="54"/>
      <c r="H1" s="54"/>
      <c r="I1" s="54"/>
      <c r="J1" s="54"/>
      <c r="K1" s="54"/>
      <c r="L1" s="54"/>
      <c r="M1" s="54"/>
      <c r="N1" s="54"/>
      <c r="O1" s="54"/>
      <c r="P1" s="54"/>
    </row>
    <row r="2" spans="1:16" x14ac:dyDescent="0.25">
      <c r="A2" s="54"/>
      <c r="B2" s="54"/>
      <c r="C2" s="54"/>
      <c r="D2" s="54"/>
      <c r="E2" s="54"/>
      <c r="F2" s="54"/>
      <c r="G2" s="54"/>
      <c r="H2" s="54"/>
      <c r="I2" s="54"/>
      <c r="J2" s="54"/>
      <c r="K2" s="54"/>
      <c r="L2" s="54"/>
      <c r="M2" s="54"/>
      <c r="N2" s="54"/>
      <c r="O2" s="54"/>
      <c r="P2" s="54"/>
    </row>
    <row r="3" spans="1:16" x14ac:dyDescent="0.25">
      <c r="A3" s="54"/>
      <c r="B3" s="54"/>
      <c r="C3" s="54"/>
      <c r="D3" s="54"/>
      <c r="E3" s="54"/>
      <c r="F3" s="54"/>
      <c r="G3" s="54"/>
      <c r="H3" s="54"/>
      <c r="I3" s="54"/>
      <c r="J3" s="54"/>
      <c r="K3" s="54"/>
      <c r="L3" s="54"/>
      <c r="M3" s="54"/>
      <c r="N3" s="54"/>
      <c r="O3" s="54"/>
      <c r="P3" s="54"/>
    </row>
    <row r="4" spans="1:16" x14ac:dyDescent="0.25">
      <c r="A4" s="54"/>
      <c r="B4" s="54"/>
      <c r="C4" s="54"/>
      <c r="D4" s="54"/>
      <c r="E4" s="54"/>
      <c r="F4" s="54"/>
      <c r="G4" s="54"/>
      <c r="H4" s="54"/>
      <c r="I4" s="54"/>
      <c r="J4" s="54"/>
      <c r="K4" s="54"/>
      <c r="L4" s="54"/>
      <c r="M4" s="54"/>
      <c r="N4" s="54"/>
      <c r="O4" s="54"/>
      <c r="P4" s="54"/>
    </row>
    <row r="5" spans="1:16" x14ac:dyDescent="0.25">
      <c r="A5" s="54"/>
      <c r="B5" s="54"/>
      <c r="C5" s="54"/>
      <c r="D5" s="54"/>
      <c r="E5" s="54"/>
      <c r="F5" s="54"/>
      <c r="G5" s="54"/>
      <c r="H5" s="54"/>
      <c r="I5" s="54"/>
      <c r="J5" s="54"/>
      <c r="K5" s="54"/>
      <c r="L5" s="54"/>
      <c r="M5" s="54"/>
      <c r="N5" s="54"/>
      <c r="O5" s="54"/>
      <c r="P5" s="54"/>
    </row>
    <row r="6" spans="1:16" x14ac:dyDescent="0.25">
      <c r="A6" s="54"/>
      <c r="B6" s="54"/>
      <c r="C6" s="54"/>
      <c r="D6" s="54"/>
      <c r="E6" s="54"/>
      <c r="F6" s="54"/>
      <c r="G6" s="54"/>
      <c r="H6" s="54"/>
      <c r="I6" s="54"/>
      <c r="J6" s="54"/>
      <c r="K6" s="54"/>
      <c r="L6" s="54"/>
      <c r="M6" s="54"/>
      <c r="N6" s="54"/>
      <c r="O6" s="54"/>
      <c r="P6" s="54"/>
    </row>
    <row r="7" spans="1:16" x14ac:dyDescent="0.25">
      <c r="A7" s="54"/>
      <c r="B7" s="54"/>
      <c r="C7" s="54"/>
      <c r="D7" s="54"/>
      <c r="E7" s="54"/>
      <c r="F7" s="54"/>
      <c r="G7" s="54"/>
      <c r="H7" s="54"/>
      <c r="I7" s="54"/>
      <c r="J7" s="54"/>
      <c r="K7" s="54"/>
      <c r="L7" s="54"/>
      <c r="M7" s="54"/>
      <c r="N7" s="54"/>
      <c r="O7" s="54"/>
      <c r="P7" s="54"/>
    </row>
    <row r="8" spans="1:16" x14ac:dyDescent="0.25">
      <c r="A8" s="54"/>
      <c r="B8" s="54"/>
      <c r="C8" s="54"/>
      <c r="D8" s="54"/>
      <c r="E8" s="54"/>
      <c r="F8" s="54"/>
      <c r="G8" s="54"/>
      <c r="H8" s="54"/>
      <c r="I8" s="54"/>
      <c r="J8" s="54"/>
      <c r="K8" s="54"/>
      <c r="L8" s="54"/>
      <c r="M8" s="54"/>
      <c r="N8" s="54"/>
      <c r="O8" s="54"/>
      <c r="P8" s="54"/>
    </row>
    <row r="9" spans="1:16" x14ac:dyDescent="0.25">
      <c r="A9" s="54"/>
      <c r="B9" s="54"/>
      <c r="C9" s="54"/>
      <c r="D9" s="54"/>
      <c r="E9" s="54"/>
      <c r="F9" s="54"/>
      <c r="G9" s="54"/>
      <c r="H9" s="54"/>
      <c r="I9" s="54"/>
      <c r="J9" s="54"/>
      <c r="K9" s="54"/>
      <c r="L9" s="54"/>
      <c r="M9" s="54"/>
      <c r="N9" s="54"/>
      <c r="O9" s="54"/>
      <c r="P9" s="54"/>
    </row>
    <row r="10" spans="1:16" x14ac:dyDescent="0.25">
      <c r="A10" s="54"/>
      <c r="B10" s="54"/>
      <c r="C10" s="54"/>
      <c r="D10" s="54"/>
      <c r="E10" s="54"/>
      <c r="F10" s="54"/>
      <c r="G10" s="54"/>
      <c r="H10" s="54"/>
      <c r="I10" s="54"/>
      <c r="J10" s="54"/>
      <c r="K10" s="54"/>
      <c r="L10" s="54"/>
      <c r="M10" s="54"/>
      <c r="N10" s="54"/>
      <c r="O10" s="54"/>
      <c r="P10" s="54"/>
    </row>
    <row r="11" spans="1:16" x14ac:dyDescent="0.25">
      <c r="A11" s="54"/>
      <c r="B11" s="54"/>
      <c r="C11" s="54"/>
      <c r="D11" s="54"/>
      <c r="E11" s="54"/>
      <c r="F11" s="54"/>
      <c r="G11" s="54"/>
      <c r="H11" s="54"/>
      <c r="I11" s="54"/>
      <c r="J11" s="54"/>
      <c r="K11" s="54"/>
      <c r="L11" s="54"/>
      <c r="M11" s="54"/>
      <c r="N11" s="54"/>
      <c r="O11" s="54"/>
      <c r="P11" s="54"/>
    </row>
    <row r="12" spans="1:16" x14ac:dyDescent="0.25">
      <c r="A12" s="54"/>
      <c r="B12" s="54"/>
      <c r="C12" s="54"/>
      <c r="D12" s="54"/>
      <c r="E12" s="54"/>
      <c r="F12" s="54"/>
      <c r="G12" s="54"/>
      <c r="H12" s="54"/>
      <c r="I12" s="54"/>
      <c r="J12" s="54"/>
      <c r="K12" s="54"/>
      <c r="L12" s="54"/>
      <c r="M12" s="54"/>
      <c r="N12" s="54"/>
      <c r="O12" s="54"/>
      <c r="P12" s="54"/>
    </row>
    <row r="13" spans="1:16" x14ac:dyDescent="0.25">
      <c r="A13" s="54"/>
      <c r="B13" s="54"/>
      <c r="C13" s="54"/>
      <c r="D13" s="54"/>
      <c r="E13" s="54"/>
      <c r="F13" s="54"/>
      <c r="G13" s="54"/>
      <c r="H13" s="54"/>
      <c r="I13" s="54"/>
      <c r="J13" s="54"/>
      <c r="K13" s="54"/>
      <c r="L13" s="54"/>
      <c r="M13" s="54"/>
      <c r="N13" s="54"/>
      <c r="O13" s="54"/>
      <c r="P13" s="54"/>
    </row>
    <row r="14" spans="1:16" x14ac:dyDescent="0.25">
      <c r="A14" s="54"/>
      <c r="B14" s="54"/>
      <c r="C14" s="54"/>
      <c r="D14" s="54"/>
      <c r="E14" s="54"/>
      <c r="F14" s="54"/>
      <c r="G14" s="54"/>
      <c r="H14" s="54"/>
      <c r="I14" s="54"/>
      <c r="J14" s="54"/>
      <c r="K14" s="54"/>
      <c r="L14" s="54"/>
      <c r="M14" s="54"/>
      <c r="N14" s="54"/>
      <c r="O14" s="54"/>
      <c r="P14" s="54"/>
    </row>
    <row r="15" spans="1:16" x14ac:dyDescent="0.25">
      <c r="A15" s="54"/>
      <c r="B15" s="54"/>
      <c r="C15" s="54"/>
      <c r="D15" s="54"/>
      <c r="E15" s="54"/>
      <c r="F15" s="54"/>
      <c r="G15" s="54"/>
      <c r="H15" s="54"/>
      <c r="I15" s="54"/>
      <c r="J15" s="54"/>
      <c r="K15" s="54"/>
      <c r="L15" s="54"/>
      <c r="M15" s="54"/>
      <c r="N15" s="54"/>
      <c r="O15" s="54"/>
      <c r="P15" s="54"/>
    </row>
    <row r="16" spans="1:16" x14ac:dyDescent="0.25">
      <c r="A16" s="54"/>
      <c r="B16" s="54"/>
      <c r="C16" s="54"/>
      <c r="D16" s="54"/>
      <c r="E16" s="54"/>
      <c r="F16" s="54"/>
      <c r="G16" s="54"/>
      <c r="H16" s="54"/>
      <c r="I16" s="54"/>
      <c r="J16" s="54"/>
      <c r="K16" s="54"/>
      <c r="L16" s="54"/>
      <c r="M16" s="54"/>
      <c r="N16" s="54"/>
      <c r="O16" s="54"/>
      <c r="P16" s="54"/>
    </row>
    <row r="17" spans="1:16" x14ac:dyDescent="0.25">
      <c r="A17" s="54"/>
      <c r="B17" s="54"/>
      <c r="C17" s="54"/>
      <c r="D17" s="54"/>
      <c r="E17" s="54"/>
      <c r="F17" s="54"/>
      <c r="G17" s="54"/>
      <c r="H17" s="54"/>
      <c r="I17" s="54"/>
      <c r="J17" s="54"/>
      <c r="K17" s="54"/>
      <c r="L17" s="54"/>
      <c r="M17" s="54"/>
      <c r="N17" s="54"/>
      <c r="O17" s="54"/>
      <c r="P17" s="54"/>
    </row>
    <row r="18" spans="1:16" x14ac:dyDescent="0.25">
      <c r="A18" s="54"/>
      <c r="B18" s="54"/>
      <c r="C18" s="54"/>
      <c r="D18" s="54"/>
      <c r="E18" s="54"/>
      <c r="F18" s="54"/>
      <c r="G18" s="54"/>
      <c r="H18" s="54"/>
      <c r="I18" s="54"/>
      <c r="J18" s="54"/>
      <c r="K18" s="54"/>
      <c r="L18" s="54"/>
      <c r="M18" s="54"/>
      <c r="N18" s="54"/>
      <c r="O18" s="54"/>
      <c r="P18" s="54"/>
    </row>
    <row r="19" spans="1:16" x14ac:dyDescent="0.25">
      <c r="A19" s="54"/>
      <c r="B19" s="54"/>
      <c r="C19" s="54"/>
      <c r="D19" s="54"/>
      <c r="E19" s="54"/>
      <c r="F19" s="54"/>
      <c r="G19" s="54"/>
      <c r="H19" s="54"/>
      <c r="I19" s="54"/>
      <c r="J19" s="54"/>
      <c r="K19" s="54"/>
      <c r="L19" s="54"/>
      <c r="M19" s="54"/>
      <c r="N19" s="54"/>
      <c r="O19" s="54"/>
      <c r="P19" s="54"/>
    </row>
    <row r="20" spans="1:16" x14ac:dyDescent="0.25">
      <c r="A20" s="54"/>
      <c r="B20" s="54"/>
      <c r="C20" s="54"/>
      <c r="D20" s="54"/>
      <c r="E20" s="54"/>
      <c r="F20" s="54"/>
      <c r="G20" s="54"/>
      <c r="H20" s="54"/>
      <c r="I20" s="54"/>
      <c r="J20" s="54"/>
      <c r="K20" s="54"/>
      <c r="L20" s="54"/>
      <c r="M20" s="54"/>
      <c r="N20" s="54"/>
      <c r="O20" s="54"/>
      <c r="P20" s="54"/>
    </row>
    <row r="21" spans="1:16" x14ac:dyDescent="0.25">
      <c r="A21" s="54"/>
      <c r="B21" s="54"/>
      <c r="C21" s="54"/>
      <c r="D21" s="54"/>
      <c r="E21" s="54"/>
      <c r="F21" s="54"/>
      <c r="G21" s="54"/>
      <c r="H21" s="54"/>
      <c r="I21" s="54"/>
      <c r="J21" s="54"/>
      <c r="K21" s="54"/>
      <c r="L21" s="54"/>
      <c r="M21" s="54"/>
      <c r="N21" s="54"/>
      <c r="O21" s="54"/>
      <c r="P21" s="54"/>
    </row>
    <row r="22" spans="1:16" x14ac:dyDescent="0.25">
      <c r="A22" s="54"/>
      <c r="B22" s="54"/>
      <c r="C22" s="54"/>
      <c r="D22" s="54"/>
      <c r="E22" s="54"/>
      <c r="F22" s="54"/>
      <c r="G22" s="54"/>
      <c r="H22" s="54"/>
      <c r="I22" s="54"/>
      <c r="J22" s="54"/>
      <c r="K22" s="54"/>
      <c r="L22" s="54"/>
      <c r="M22" s="54"/>
      <c r="N22" s="54"/>
      <c r="O22" s="54"/>
      <c r="P22" s="54"/>
    </row>
    <row r="23" spans="1:16" x14ac:dyDescent="0.25">
      <c r="A23" s="54"/>
      <c r="B23" s="54"/>
      <c r="C23" s="54"/>
      <c r="D23" s="54"/>
      <c r="E23" s="54"/>
      <c r="F23" s="54"/>
      <c r="G23" s="54"/>
      <c r="H23" s="54"/>
      <c r="I23" s="54"/>
      <c r="J23" s="54"/>
      <c r="K23" s="54"/>
      <c r="L23" s="54"/>
      <c r="M23" s="54"/>
      <c r="N23" s="54"/>
      <c r="O23" s="54"/>
      <c r="P23" s="54"/>
    </row>
    <row r="24" spans="1:16" x14ac:dyDescent="0.25">
      <c r="A24" s="54"/>
      <c r="B24" s="54"/>
      <c r="C24" s="54"/>
      <c r="D24" s="54"/>
      <c r="E24" s="54"/>
      <c r="F24" s="54"/>
      <c r="G24" s="54"/>
      <c r="H24" s="54"/>
      <c r="I24" s="54"/>
      <c r="J24" s="54"/>
      <c r="K24" s="54"/>
      <c r="L24" s="54"/>
      <c r="M24" s="54"/>
      <c r="N24" s="54"/>
      <c r="O24" s="54"/>
      <c r="P24" s="54"/>
    </row>
    <row r="25" spans="1:16" x14ac:dyDescent="0.25">
      <c r="A25" s="54"/>
      <c r="B25" s="54"/>
      <c r="C25" s="54"/>
      <c r="D25" s="54"/>
      <c r="E25" s="54"/>
      <c r="F25" s="54"/>
      <c r="G25" s="54"/>
      <c r="H25" s="54"/>
      <c r="I25" s="54"/>
      <c r="J25" s="54"/>
      <c r="K25" s="54"/>
      <c r="L25" s="54"/>
      <c r="M25" s="54"/>
      <c r="N25" s="54"/>
      <c r="O25" s="54"/>
      <c r="P25" s="54"/>
    </row>
    <row r="26" spans="1:16" x14ac:dyDescent="0.25">
      <c r="A26" s="54"/>
      <c r="B26" s="54"/>
      <c r="C26" s="54"/>
      <c r="D26" s="54"/>
      <c r="E26" s="54"/>
      <c r="F26" s="54"/>
      <c r="G26" s="54"/>
      <c r="H26" s="54"/>
      <c r="I26" s="54"/>
      <c r="J26" s="54"/>
      <c r="K26" s="54"/>
      <c r="L26" s="54"/>
      <c r="M26" s="54"/>
      <c r="N26" s="54"/>
      <c r="O26" s="54"/>
      <c r="P26" s="54"/>
    </row>
    <row r="27" spans="1:16" x14ac:dyDescent="0.25">
      <c r="A27" s="54"/>
      <c r="B27" s="54"/>
      <c r="C27" s="54"/>
      <c r="D27" s="54"/>
      <c r="E27" s="54"/>
      <c r="F27" s="54"/>
      <c r="G27" s="54"/>
      <c r="H27" s="54"/>
      <c r="I27" s="54"/>
      <c r="J27" s="54"/>
      <c r="K27" s="54"/>
      <c r="L27" s="54"/>
      <c r="M27" s="54"/>
      <c r="N27" s="54"/>
      <c r="O27" s="54"/>
      <c r="P27" s="54"/>
    </row>
    <row r="28" spans="1:16" x14ac:dyDescent="0.25">
      <c r="A28" s="54"/>
      <c r="B28" s="54"/>
      <c r="C28" s="54"/>
      <c r="D28" s="54"/>
      <c r="E28" s="54"/>
      <c r="F28" s="54"/>
      <c r="G28" s="54"/>
      <c r="H28" s="54"/>
      <c r="I28" s="54"/>
      <c r="J28" s="54"/>
      <c r="K28" s="54"/>
      <c r="L28" s="54"/>
      <c r="M28" s="54"/>
      <c r="N28" s="54"/>
      <c r="O28" s="54"/>
      <c r="P28" s="54"/>
    </row>
    <row r="29" spans="1:16" x14ac:dyDescent="0.25">
      <c r="A29" s="54"/>
      <c r="B29" s="54"/>
      <c r="C29" s="54"/>
      <c r="D29" s="54"/>
      <c r="E29" s="54"/>
      <c r="F29" s="54"/>
      <c r="G29" s="54"/>
      <c r="H29" s="54"/>
      <c r="I29" s="54"/>
      <c r="J29" s="54"/>
      <c r="K29" s="54"/>
      <c r="L29" s="54"/>
      <c r="M29" s="54"/>
      <c r="N29" s="54"/>
      <c r="O29" s="54"/>
      <c r="P29" s="54"/>
    </row>
    <row r="30" spans="1:16" x14ac:dyDescent="0.25">
      <c r="A30" s="54"/>
      <c r="B30" s="54"/>
      <c r="C30" s="54"/>
      <c r="D30" s="54"/>
      <c r="E30" s="54"/>
      <c r="F30" s="54"/>
      <c r="G30" s="54"/>
      <c r="H30" s="54"/>
      <c r="I30" s="54"/>
      <c r="J30" s="54"/>
      <c r="K30" s="54"/>
      <c r="L30" s="54"/>
      <c r="M30" s="54"/>
      <c r="N30" s="54"/>
      <c r="O30" s="54"/>
      <c r="P30" s="54"/>
    </row>
    <row r="31" spans="1:16" x14ac:dyDescent="0.25">
      <c r="A31" s="54"/>
      <c r="B31" s="54"/>
      <c r="C31" s="54"/>
      <c r="D31" s="54"/>
      <c r="E31" s="54"/>
      <c r="F31" s="54"/>
      <c r="G31" s="54"/>
      <c r="H31" s="54"/>
      <c r="I31" s="54"/>
      <c r="J31" s="54"/>
      <c r="K31" s="54"/>
      <c r="L31" s="54"/>
      <c r="M31" s="54"/>
      <c r="N31" s="54"/>
      <c r="O31" s="54"/>
      <c r="P31" s="54"/>
    </row>
    <row r="32" spans="1:16" x14ac:dyDescent="0.25">
      <c r="A32" s="54"/>
      <c r="B32" s="54"/>
      <c r="C32" s="54"/>
      <c r="D32" s="54"/>
      <c r="E32" s="54"/>
      <c r="F32" s="54"/>
      <c r="G32" s="54"/>
      <c r="H32" s="54"/>
      <c r="I32" s="54"/>
      <c r="J32" s="54"/>
      <c r="K32" s="54"/>
      <c r="L32" s="54"/>
      <c r="M32" s="54"/>
      <c r="N32" s="54"/>
      <c r="O32" s="54"/>
      <c r="P32" s="54"/>
    </row>
    <row r="33" spans="1:16" x14ac:dyDescent="0.25">
      <c r="A33" s="54"/>
      <c r="B33" s="54"/>
      <c r="C33" s="54"/>
      <c r="D33" s="54"/>
      <c r="E33" s="54"/>
      <c r="F33" s="54"/>
      <c r="G33" s="54"/>
      <c r="H33" s="54"/>
      <c r="I33" s="54"/>
      <c r="J33" s="54"/>
      <c r="K33" s="54"/>
      <c r="L33" s="54"/>
      <c r="M33" s="54"/>
      <c r="N33" s="54"/>
      <c r="O33" s="54"/>
      <c r="P33" s="54"/>
    </row>
    <row r="34" spans="1:16" x14ac:dyDescent="0.25">
      <c r="A34" s="54"/>
      <c r="B34" s="54"/>
      <c r="C34" s="54"/>
      <c r="D34" s="54"/>
      <c r="E34" s="54"/>
      <c r="F34" s="54"/>
      <c r="G34" s="54"/>
      <c r="H34" s="54"/>
      <c r="I34" s="54"/>
      <c r="J34" s="54"/>
      <c r="K34" s="54"/>
      <c r="L34" s="54"/>
      <c r="M34" s="54"/>
      <c r="N34" s="54"/>
      <c r="O34" s="54"/>
      <c r="P34" s="54"/>
    </row>
    <row r="35" spans="1:16" x14ac:dyDescent="0.25">
      <c r="A35" s="54"/>
      <c r="B35" s="54"/>
      <c r="C35" s="54"/>
      <c r="D35" s="54"/>
      <c r="E35" s="54"/>
      <c r="F35" s="54"/>
      <c r="G35" s="54"/>
      <c r="H35" s="54"/>
      <c r="I35" s="54"/>
      <c r="J35" s="54"/>
      <c r="K35" s="54"/>
      <c r="L35" s="54"/>
      <c r="M35" s="54"/>
      <c r="N35" s="54"/>
      <c r="O35" s="54"/>
      <c r="P35" s="54"/>
    </row>
    <row r="36" spans="1:16" x14ac:dyDescent="0.25">
      <c r="A36" s="54"/>
      <c r="B36" s="54"/>
      <c r="C36" s="54"/>
      <c r="D36" s="54"/>
      <c r="E36" s="54"/>
      <c r="F36" s="54"/>
      <c r="G36" s="54"/>
      <c r="H36" s="54"/>
      <c r="I36" s="54"/>
      <c r="J36" s="54"/>
      <c r="K36" s="54"/>
      <c r="L36" s="54"/>
      <c r="M36" s="54"/>
      <c r="N36" s="54"/>
      <c r="O36" s="54"/>
      <c r="P36" s="54"/>
    </row>
    <row r="37" spans="1:16" x14ac:dyDescent="0.25">
      <c r="A37" s="54"/>
      <c r="B37" s="54"/>
      <c r="C37" s="54"/>
      <c r="D37" s="54"/>
      <c r="E37" s="54"/>
      <c r="F37" s="54"/>
      <c r="G37" s="54"/>
      <c r="H37" s="54"/>
      <c r="I37" s="54"/>
      <c r="J37" s="54"/>
      <c r="K37" s="54"/>
      <c r="L37" s="54"/>
      <c r="M37" s="54"/>
      <c r="N37" s="54"/>
      <c r="O37" s="54"/>
      <c r="P37" s="54"/>
    </row>
    <row r="38" spans="1:16" x14ac:dyDescent="0.25">
      <c r="A38" s="54"/>
      <c r="B38" s="54"/>
      <c r="C38" s="54"/>
      <c r="D38" s="54"/>
      <c r="E38" s="54"/>
      <c r="F38" s="54"/>
      <c r="G38" s="54"/>
      <c r="H38" s="54"/>
      <c r="I38" s="54"/>
      <c r="J38" s="54"/>
      <c r="K38" s="54"/>
      <c r="L38" s="54"/>
      <c r="M38" s="54"/>
      <c r="N38" s="54"/>
      <c r="O38" s="54"/>
      <c r="P38" s="54"/>
    </row>
    <row r="39" spans="1:16" x14ac:dyDescent="0.25">
      <c r="A39" s="54"/>
      <c r="B39" s="54"/>
      <c r="C39" s="54"/>
      <c r="D39" s="54"/>
      <c r="E39" s="54"/>
      <c r="F39" s="54"/>
      <c r="G39" s="54"/>
      <c r="H39" s="54"/>
      <c r="I39" s="54"/>
      <c r="J39" s="54"/>
      <c r="K39" s="54"/>
      <c r="L39" s="54"/>
      <c r="M39" s="54"/>
      <c r="N39" s="54"/>
      <c r="O39" s="54"/>
      <c r="P39" s="54"/>
    </row>
    <row r="40" spans="1:16" x14ac:dyDescent="0.25">
      <c r="A40" s="54"/>
      <c r="B40" s="54"/>
      <c r="C40" s="54"/>
      <c r="D40" s="54"/>
      <c r="E40" s="54"/>
      <c r="F40" s="54"/>
      <c r="G40" s="54"/>
      <c r="H40" s="54"/>
      <c r="I40" s="54"/>
      <c r="J40" s="54"/>
      <c r="K40" s="54"/>
      <c r="L40" s="54"/>
      <c r="M40" s="54"/>
      <c r="N40" s="54"/>
      <c r="O40" s="54"/>
      <c r="P40" s="54"/>
    </row>
    <row r="41" spans="1:16" x14ac:dyDescent="0.25">
      <c r="A41" s="54"/>
      <c r="B41" s="54"/>
      <c r="C41" s="54"/>
      <c r="D41" s="54"/>
      <c r="E41" s="54"/>
      <c r="F41" s="54"/>
      <c r="G41" s="54"/>
      <c r="H41" s="54"/>
      <c r="I41" s="54"/>
      <c r="J41" s="54"/>
      <c r="K41" s="54"/>
      <c r="L41" s="54"/>
      <c r="M41" s="54"/>
      <c r="N41" s="54"/>
      <c r="O41" s="54"/>
      <c r="P41" s="54"/>
    </row>
    <row r="42" spans="1:16" x14ac:dyDescent="0.25">
      <c r="A42" s="54"/>
      <c r="B42" s="54"/>
      <c r="C42" s="54"/>
      <c r="D42" s="54"/>
      <c r="E42" s="54"/>
      <c r="F42" s="54"/>
      <c r="G42" s="54"/>
      <c r="H42" s="54"/>
      <c r="I42" s="54"/>
      <c r="J42" s="54"/>
      <c r="K42" s="54"/>
      <c r="L42" s="54"/>
      <c r="M42" s="54"/>
      <c r="N42" s="54"/>
      <c r="O42" s="54"/>
      <c r="P42" s="54"/>
    </row>
    <row r="43" spans="1:16" x14ac:dyDescent="0.25">
      <c r="A43" s="54"/>
      <c r="B43" s="54"/>
      <c r="C43" s="54"/>
      <c r="D43" s="54"/>
      <c r="E43" s="54"/>
      <c r="F43" s="54"/>
      <c r="G43" s="54"/>
      <c r="H43" s="54"/>
      <c r="I43" s="54"/>
      <c r="J43" s="54"/>
      <c r="K43" s="54"/>
      <c r="L43" s="54"/>
      <c r="M43" s="54"/>
      <c r="N43" s="54"/>
      <c r="O43" s="54"/>
      <c r="P43" s="54"/>
    </row>
    <row r="44" spans="1:16" x14ac:dyDescent="0.25">
      <c r="A44" s="54"/>
      <c r="B44" s="54"/>
      <c r="C44" s="54"/>
      <c r="D44" s="54"/>
      <c r="E44" s="54"/>
      <c r="F44" s="54"/>
      <c r="G44" s="54"/>
      <c r="H44" s="54"/>
      <c r="I44" s="54"/>
      <c r="J44" s="54"/>
      <c r="K44" s="54"/>
      <c r="L44" s="54"/>
      <c r="M44" s="54"/>
      <c r="N44" s="54"/>
      <c r="O44" s="54"/>
      <c r="P44" s="54"/>
    </row>
    <row r="45" spans="1:16" x14ac:dyDescent="0.25">
      <c r="A45" s="54"/>
      <c r="B45" s="54"/>
      <c r="C45" s="54"/>
      <c r="D45" s="54"/>
      <c r="E45" s="54"/>
      <c r="F45" s="54"/>
      <c r="G45" s="54"/>
      <c r="H45" s="54"/>
      <c r="I45" s="54"/>
      <c r="J45" s="54"/>
      <c r="K45" s="54"/>
      <c r="L45" s="54"/>
      <c r="M45" s="54"/>
      <c r="N45" s="54"/>
      <c r="O45" s="54"/>
      <c r="P45" s="54"/>
    </row>
    <row r="46" spans="1:16" x14ac:dyDescent="0.25">
      <c r="A46" s="54"/>
      <c r="B46" s="54"/>
      <c r="C46" s="54"/>
      <c r="D46" s="54"/>
      <c r="E46" s="54"/>
      <c r="F46" s="54"/>
      <c r="G46" s="54"/>
      <c r="H46" s="54"/>
      <c r="I46" s="54"/>
      <c r="J46" s="54"/>
      <c r="K46" s="54"/>
      <c r="L46" s="54"/>
      <c r="M46" s="54"/>
      <c r="N46" s="54"/>
      <c r="O46" s="54"/>
      <c r="P46" s="54"/>
    </row>
    <row r="47" spans="1:16" x14ac:dyDescent="0.25">
      <c r="A47" s="54"/>
      <c r="B47" s="54"/>
      <c r="C47" s="54"/>
      <c r="D47" s="54"/>
      <c r="E47" s="54"/>
      <c r="F47" s="54"/>
      <c r="G47" s="54"/>
      <c r="H47" s="54"/>
      <c r="I47" s="54"/>
      <c r="J47" s="54"/>
      <c r="K47" s="54"/>
      <c r="L47" s="54"/>
      <c r="M47" s="54"/>
      <c r="N47" s="54"/>
      <c r="O47" s="54"/>
      <c r="P47" s="54"/>
    </row>
    <row r="48" spans="1:16" x14ac:dyDescent="0.25">
      <c r="A48" s="54"/>
      <c r="B48" s="54"/>
      <c r="C48" s="54"/>
      <c r="D48" s="54"/>
      <c r="E48" s="54"/>
      <c r="F48" s="54"/>
      <c r="G48" s="54"/>
      <c r="H48" s="54"/>
      <c r="I48" s="54"/>
      <c r="J48" s="54"/>
      <c r="K48" s="54"/>
      <c r="L48" s="54"/>
      <c r="M48" s="54"/>
      <c r="N48" s="54"/>
      <c r="O48" s="54"/>
      <c r="P48" s="54"/>
    </row>
    <row r="49" spans="1:16" x14ac:dyDescent="0.25">
      <c r="A49" s="54"/>
      <c r="B49" s="54"/>
      <c r="C49" s="54"/>
      <c r="D49" s="54"/>
      <c r="E49" s="54"/>
      <c r="F49" s="54"/>
      <c r="G49" s="54"/>
      <c r="H49" s="54"/>
      <c r="I49" s="54"/>
      <c r="J49" s="54"/>
      <c r="K49" s="54"/>
      <c r="L49" s="54"/>
      <c r="M49" s="54"/>
      <c r="N49" s="54"/>
      <c r="O49" s="54"/>
      <c r="P49" s="54"/>
    </row>
    <row r="50" spans="1:16" x14ac:dyDescent="0.25">
      <c r="A50" s="54"/>
      <c r="B50" s="54"/>
      <c r="C50" s="54"/>
      <c r="D50" s="54"/>
      <c r="E50" s="54"/>
      <c r="F50" s="54"/>
      <c r="G50" s="54"/>
      <c r="H50" s="54"/>
      <c r="I50" s="54"/>
      <c r="J50" s="54"/>
      <c r="K50" s="54"/>
      <c r="L50" s="54"/>
      <c r="M50" s="54"/>
      <c r="N50" s="54"/>
      <c r="O50" s="54"/>
      <c r="P50" s="54"/>
    </row>
  </sheetData>
  <sheetProtection algorithmName="SHA-512" hashValue="KvmSb2AXpvJkj9R57oD32C7KQ/HU/lgTGWjILmvib3LnYH7enxb1gjFFNEKbcduexVdIqSpDBcEzBQfcNzfz4A==" saltValue="Mn3x9wG1lx5ep+XJ9+xBuQ=="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61C84-1A0F-4259-9DA3-4C39D4C36084}">
  <dimension ref="A1:E13"/>
  <sheetViews>
    <sheetView showGridLines="0" showRowColHeaders="0" workbookViewId="0">
      <selection activeCell="C10" sqref="C10"/>
    </sheetView>
  </sheetViews>
  <sheetFormatPr defaultRowHeight="15" x14ac:dyDescent="0.25"/>
  <cols>
    <col min="1" max="1" width="4.42578125" customWidth="1"/>
    <col min="2" max="2" width="58.140625" customWidth="1"/>
    <col min="3" max="3" width="91.42578125" customWidth="1"/>
    <col min="5" max="5" width="102" customWidth="1"/>
  </cols>
  <sheetData>
    <row r="1" spans="1:5" x14ac:dyDescent="0.25">
      <c r="A1" s="57"/>
      <c r="B1" s="57"/>
      <c r="C1" s="57"/>
      <c r="D1" s="57"/>
      <c r="E1" s="97"/>
    </row>
    <row r="2" spans="1:5" x14ac:dyDescent="0.25">
      <c r="A2" s="57"/>
      <c r="B2" s="57"/>
      <c r="C2" s="57"/>
      <c r="D2" s="57"/>
      <c r="E2" s="97"/>
    </row>
    <row r="3" spans="1:5" ht="117.75" customHeight="1" x14ac:dyDescent="0.25">
      <c r="A3" s="57"/>
      <c r="B3" s="58" t="s">
        <v>92</v>
      </c>
      <c r="C3" s="59" t="s">
        <v>118</v>
      </c>
      <c r="D3" s="57"/>
      <c r="E3" s="97"/>
    </row>
    <row r="4" spans="1:5" ht="63" customHeight="1" x14ac:dyDescent="0.25">
      <c r="A4" s="57"/>
      <c r="B4" s="94" t="s">
        <v>84</v>
      </c>
      <c r="C4" s="55" t="s">
        <v>85</v>
      </c>
      <c r="D4" s="57"/>
      <c r="E4" s="97"/>
    </row>
    <row r="5" spans="1:5" ht="84" customHeight="1" x14ac:dyDescent="0.25">
      <c r="A5" s="57"/>
      <c r="B5" s="94"/>
      <c r="C5" s="55" t="s">
        <v>86</v>
      </c>
      <c r="D5" s="57"/>
      <c r="E5" s="97"/>
    </row>
    <row r="6" spans="1:5" ht="279" customHeight="1" x14ac:dyDescent="0.25">
      <c r="A6" s="57"/>
      <c r="B6" s="96" t="s">
        <v>87</v>
      </c>
      <c r="C6" s="56" t="s">
        <v>88</v>
      </c>
      <c r="D6" s="57"/>
      <c r="E6" s="97"/>
    </row>
    <row r="7" spans="1:5" ht="43.5" customHeight="1" x14ac:dyDescent="0.25">
      <c r="A7" s="57"/>
      <c r="B7" s="96"/>
      <c r="C7" s="23" t="s">
        <v>119</v>
      </c>
      <c r="D7" s="57"/>
      <c r="E7" s="97"/>
    </row>
    <row r="8" spans="1:5" ht="46.5" customHeight="1" x14ac:dyDescent="0.25">
      <c r="A8" s="57"/>
      <c r="B8" s="96"/>
      <c r="C8" s="23" t="s">
        <v>120</v>
      </c>
      <c r="D8" s="57"/>
      <c r="E8" s="97"/>
    </row>
    <row r="9" spans="1:5" ht="107.25" customHeight="1" x14ac:dyDescent="0.25">
      <c r="A9" s="57"/>
      <c r="B9" s="95" t="s">
        <v>89</v>
      </c>
      <c r="C9" s="55" t="s">
        <v>90</v>
      </c>
      <c r="D9" s="57"/>
      <c r="E9" s="97"/>
    </row>
    <row r="10" spans="1:5" ht="71.25" customHeight="1" x14ac:dyDescent="0.25">
      <c r="A10" s="57"/>
      <c r="B10" s="95"/>
      <c r="C10" s="60" t="s">
        <v>91</v>
      </c>
      <c r="D10" s="57"/>
      <c r="E10" s="97"/>
    </row>
    <row r="11" spans="1:5" x14ac:dyDescent="0.25">
      <c r="A11" s="57"/>
      <c r="B11" s="57"/>
      <c r="C11" s="57"/>
      <c r="D11" s="57"/>
      <c r="E11" s="97"/>
    </row>
    <row r="12" spans="1:5" x14ac:dyDescent="0.25">
      <c r="A12" s="57"/>
      <c r="B12" s="57"/>
      <c r="C12" s="57"/>
      <c r="D12" s="57"/>
      <c r="E12" s="97"/>
    </row>
    <row r="13" spans="1:5" ht="254.25" customHeight="1" x14ac:dyDescent="0.25">
      <c r="A13" s="97"/>
      <c r="B13" s="97"/>
      <c r="C13" s="97"/>
      <c r="D13" s="97"/>
      <c r="E13" s="97"/>
    </row>
  </sheetData>
  <sheetProtection selectLockedCells="1" selectUnlockedCells="1"/>
  <mergeCells count="5">
    <mergeCell ref="B4:B5"/>
    <mergeCell ref="B9:B10"/>
    <mergeCell ref="B6:B8"/>
    <mergeCell ref="E1:E12"/>
    <mergeCell ref="A13:E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373EC-17A1-4B95-86C7-DAFA935B5E57}">
  <dimension ref="A1:I75"/>
  <sheetViews>
    <sheetView showGridLines="0" showRowColHeaders="0" workbookViewId="0">
      <pane xSplit="1" ySplit="3" topLeftCell="B43" activePane="bottomRight" state="frozen"/>
      <selection pane="topRight" activeCell="B1" sqref="B1"/>
      <selection pane="bottomLeft" activeCell="A4" sqref="A4"/>
      <selection pane="bottomRight" activeCell="E36" sqref="E36"/>
    </sheetView>
  </sheetViews>
  <sheetFormatPr defaultRowHeight="15" x14ac:dyDescent="0.25"/>
  <cols>
    <col min="1" max="1" width="15" style="2" customWidth="1"/>
    <col min="2" max="2" width="41.28515625" customWidth="1"/>
    <col min="4" max="5" width="9.140625" style="1"/>
    <col min="6" max="6" width="13.42578125" customWidth="1"/>
    <col min="7" max="7" width="51.85546875" customWidth="1"/>
    <col min="8" max="8" width="48.7109375" customWidth="1"/>
    <col min="9" max="9" width="76.28515625" customWidth="1"/>
  </cols>
  <sheetData>
    <row r="1" spans="1:9" ht="15" customHeight="1" x14ac:dyDescent="0.25">
      <c r="A1" s="101"/>
      <c r="B1" s="100" t="s">
        <v>65</v>
      </c>
      <c r="C1" s="100"/>
      <c r="D1" s="100"/>
      <c r="E1" s="100"/>
      <c r="F1" s="100"/>
      <c r="G1" s="100"/>
      <c r="H1" s="100"/>
      <c r="I1" s="97"/>
    </row>
    <row r="2" spans="1:9" ht="15" customHeight="1" x14ac:dyDescent="0.25">
      <c r="A2" s="101"/>
      <c r="B2" s="100"/>
      <c r="C2" s="100"/>
      <c r="D2" s="100"/>
      <c r="E2" s="100"/>
      <c r="F2" s="100"/>
      <c r="G2" s="100"/>
      <c r="H2" s="100"/>
      <c r="I2" s="97"/>
    </row>
    <row r="3" spans="1:9" ht="15" customHeight="1" x14ac:dyDescent="0.25">
      <c r="A3" s="101"/>
      <c r="B3" s="100"/>
      <c r="C3" s="100"/>
      <c r="D3" s="100"/>
      <c r="E3" s="100"/>
      <c r="F3" s="100"/>
      <c r="G3" s="100"/>
      <c r="H3" s="100"/>
      <c r="I3" s="97"/>
    </row>
    <row r="4" spans="1:9" s="3" customFormat="1" ht="30" x14ac:dyDescent="0.25">
      <c r="A4" s="47" t="s">
        <v>2</v>
      </c>
      <c r="B4" s="3" t="s">
        <v>0</v>
      </c>
      <c r="C4" s="4" t="s">
        <v>1</v>
      </c>
      <c r="D4" s="4" t="s">
        <v>10</v>
      </c>
      <c r="E4" s="4" t="s">
        <v>11</v>
      </c>
      <c r="F4" s="3" t="s">
        <v>121</v>
      </c>
      <c r="G4" s="3" t="s">
        <v>3</v>
      </c>
      <c r="I4" s="97"/>
    </row>
    <row r="5" spans="1:9" x14ac:dyDescent="0.25">
      <c r="A5" s="102" t="s">
        <v>48</v>
      </c>
      <c r="B5" s="64" t="s">
        <v>4</v>
      </c>
      <c r="C5" s="29">
        <v>1</v>
      </c>
      <c r="D5" s="62">
        <v>0</v>
      </c>
      <c r="E5" s="62">
        <v>0</v>
      </c>
      <c r="F5" s="6">
        <f t="shared" ref="F5:F11" si="0">D5*E5*C5</f>
        <v>0</v>
      </c>
      <c r="G5" s="29"/>
      <c r="I5" s="97"/>
    </row>
    <row r="6" spans="1:9" x14ac:dyDescent="0.25">
      <c r="A6" s="102"/>
      <c r="B6" s="64" t="s">
        <v>5</v>
      </c>
      <c r="C6" s="29">
        <v>1</v>
      </c>
      <c r="D6" s="62">
        <v>0</v>
      </c>
      <c r="E6" s="62">
        <v>0</v>
      </c>
      <c r="F6" s="6">
        <f t="shared" si="0"/>
        <v>0</v>
      </c>
      <c r="G6" s="29"/>
      <c r="I6" s="97"/>
    </row>
    <row r="7" spans="1:9" x14ac:dyDescent="0.25">
      <c r="A7" s="102"/>
      <c r="B7" s="64" t="s">
        <v>6</v>
      </c>
      <c r="C7" s="29">
        <v>0</v>
      </c>
      <c r="D7" s="62">
        <v>0</v>
      </c>
      <c r="E7" s="62">
        <v>0</v>
      </c>
      <c r="F7" s="6">
        <f t="shared" si="0"/>
        <v>0</v>
      </c>
      <c r="G7" s="29"/>
      <c r="I7" s="97"/>
    </row>
    <row r="8" spans="1:9" x14ac:dyDescent="0.25">
      <c r="A8" s="102"/>
      <c r="B8" s="64" t="s">
        <v>7</v>
      </c>
      <c r="C8" s="29">
        <v>0</v>
      </c>
      <c r="D8" s="62">
        <v>0</v>
      </c>
      <c r="E8" s="62">
        <v>0</v>
      </c>
      <c r="F8" s="6">
        <f t="shared" si="0"/>
        <v>0</v>
      </c>
      <c r="G8" s="29" t="s">
        <v>53</v>
      </c>
      <c r="I8" s="97"/>
    </row>
    <row r="9" spans="1:9" x14ac:dyDescent="0.25">
      <c r="A9" s="102"/>
      <c r="B9" s="64" t="s">
        <v>8</v>
      </c>
      <c r="C9" s="29">
        <v>2</v>
      </c>
      <c r="D9" s="62">
        <v>0</v>
      </c>
      <c r="E9" s="62">
        <v>0</v>
      </c>
      <c r="F9" s="6">
        <f t="shared" si="0"/>
        <v>0</v>
      </c>
      <c r="G9" s="29"/>
      <c r="I9" s="97"/>
    </row>
    <row r="10" spans="1:9" x14ac:dyDescent="0.25">
      <c r="A10" s="102"/>
      <c r="B10" s="64" t="s">
        <v>9</v>
      </c>
      <c r="C10" s="29">
        <v>0</v>
      </c>
      <c r="D10" s="62">
        <v>0</v>
      </c>
      <c r="E10" s="62">
        <v>0</v>
      </c>
      <c r="F10" s="6">
        <f t="shared" si="0"/>
        <v>0</v>
      </c>
      <c r="G10" s="29"/>
      <c r="I10" s="97"/>
    </row>
    <row r="11" spans="1:9" x14ac:dyDescent="0.25">
      <c r="A11" s="102"/>
      <c r="B11" s="64" t="s">
        <v>93</v>
      </c>
      <c r="C11" s="29">
        <v>0</v>
      </c>
      <c r="D11" s="62">
        <v>0</v>
      </c>
      <c r="E11" s="62">
        <v>0</v>
      </c>
      <c r="F11" s="6">
        <f t="shared" si="0"/>
        <v>0</v>
      </c>
      <c r="G11" s="63" t="s">
        <v>94</v>
      </c>
      <c r="I11" s="97"/>
    </row>
    <row r="12" spans="1:9" x14ac:dyDescent="0.25">
      <c r="A12" s="102"/>
      <c r="B12" s="64" t="s">
        <v>95</v>
      </c>
      <c r="C12" s="53">
        <f>SUM(C5:C11)</f>
        <v>4</v>
      </c>
      <c r="D12" s="103"/>
      <c r="E12" s="103"/>
      <c r="F12" s="7">
        <f>SUM(F5:F11)</f>
        <v>0</v>
      </c>
      <c r="G12" s="29"/>
      <c r="I12" s="97"/>
    </row>
    <row r="13" spans="1:9" ht="15.75" customHeight="1" x14ac:dyDescent="0.25">
      <c r="A13" s="102"/>
      <c r="B13" s="104" t="s">
        <v>78</v>
      </c>
      <c r="C13" s="104"/>
      <c r="D13" s="104"/>
      <c r="E13" s="104"/>
      <c r="F13" s="5">
        <f>F12*0.12</f>
        <v>0</v>
      </c>
      <c r="G13" s="29" t="s">
        <v>13</v>
      </c>
      <c r="I13" s="97"/>
    </row>
    <row r="14" spans="1:9" s="2" customFormat="1" x14ac:dyDescent="0.25">
      <c r="A14" s="98" t="s">
        <v>12</v>
      </c>
      <c r="B14" s="98"/>
      <c r="C14" s="9"/>
      <c r="D14" s="12"/>
      <c r="E14" s="12"/>
      <c r="F14" s="13">
        <f>F12+F13</f>
        <v>0</v>
      </c>
      <c r="G14" s="34"/>
      <c r="H14" s="9"/>
      <c r="I14" s="97"/>
    </row>
    <row r="15" spans="1:9" ht="6.75" customHeight="1" x14ac:dyDescent="0.25">
      <c r="G15" s="64"/>
      <c r="I15" s="97"/>
    </row>
    <row r="16" spans="1:9" ht="30" x14ac:dyDescent="0.25">
      <c r="A16" s="19"/>
      <c r="B16" s="3" t="s">
        <v>0</v>
      </c>
      <c r="C16" s="4" t="s">
        <v>1</v>
      </c>
      <c r="D16" s="4" t="s">
        <v>10</v>
      </c>
      <c r="E16" s="4" t="s">
        <v>11</v>
      </c>
      <c r="F16" s="3" t="s">
        <v>121</v>
      </c>
      <c r="G16" s="65" t="s">
        <v>3</v>
      </c>
      <c r="I16" s="97"/>
    </row>
    <row r="17" spans="1:9" x14ac:dyDescent="0.25">
      <c r="A17" s="106" t="s">
        <v>47</v>
      </c>
      <c r="B17" s="29" t="s">
        <v>96</v>
      </c>
      <c r="C17" s="29">
        <v>0</v>
      </c>
      <c r="D17" s="30">
        <v>4.5</v>
      </c>
      <c r="E17" s="30">
        <v>5</v>
      </c>
      <c r="F17" s="6">
        <f>D17*E17*C17</f>
        <v>0</v>
      </c>
      <c r="G17" s="29" t="s">
        <v>22</v>
      </c>
      <c r="I17" s="97"/>
    </row>
    <row r="18" spans="1:9" x14ac:dyDescent="0.25">
      <c r="A18" s="106"/>
      <c r="B18" s="29" t="s">
        <v>15</v>
      </c>
      <c r="C18" s="29">
        <v>0</v>
      </c>
      <c r="D18" s="30">
        <v>5</v>
      </c>
      <c r="E18" s="30">
        <v>7</v>
      </c>
      <c r="F18" s="6">
        <f>D18*E18*C18</f>
        <v>0</v>
      </c>
      <c r="G18" s="29" t="s">
        <v>23</v>
      </c>
      <c r="I18" s="97"/>
    </row>
    <row r="19" spans="1:9" x14ac:dyDescent="0.25">
      <c r="A19" s="106"/>
      <c r="B19" s="29" t="s">
        <v>16</v>
      </c>
      <c r="C19" s="29">
        <v>0</v>
      </c>
      <c r="D19" s="30">
        <v>5</v>
      </c>
      <c r="E19" s="30">
        <v>6</v>
      </c>
      <c r="F19" s="6">
        <f t="shared" ref="F19:F25" si="1">D19*E19*C19</f>
        <v>0</v>
      </c>
      <c r="G19" s="29" t="s">
        <v>24</v>
      </c>
      <c r="I19" s="97"/>
    </row>
    <row r="20" spans="1:9" x14ac:dyDescent="0.25">
      <c r="A20" s="106"/>
      <c r="B20" s="29" t="s">
        <v>17</v>
      </c>
      <c r="C20" s="29">
        <v>0</v>
      </c>
      <c r="D20" s="30">
        <v>7</v>
      </c>
      <c r="E20" s="30">
        <v>10</v>
      </c>
      <c r="F20" s="6">
        <f t="shared" si="1"/>
        <v>0</v>
      </c>
      <c r="G20" s="29" t="s">
        <v>25</v>
      </c>
      <c r="I20" s="97"/>
    </row>
    <row r="21" spans="1:9" ht="30" x14ac:dyDescent="0.25">
      <c r="A21" s="106"/>
      <c r="B21" s="67" t="s">
        <v>21</v>
      </c>
      <c r="C21" s="31">
        <f>SUM(C17:C20)</f>
        <v>0</v>
      </c>
      <c r="D21" s="30"/>
      <c r="E21" s="30"/>
      <c r="F21" s="7">
        <f>SUM(F17:F20)</f>
        <v>0</v>
      </c>
      <c r="G21" s="63" t="s">
        <v>39</v>
      </c>
      <c r="I21" s="97"/>
    </row>
    <row r="22" spans="1:9" x14ac:dyDescent="0.25">
      <c r="A22" s="106"/>
      <c r="B22" s="64" t="s">
        <v>18</v>
      </c>
      <c r="C22" s="29">
        <v>0</v>
      </c>
      <c r="D22" s="30">
        <v>0</v>
      </c>
      <c r="E22" s="30">
        <v>0</v>
      </c>
      <c r="F22" s="6">
        <f t="shared" si="1"/>
        <v>0</v>
      </c>
      <c r="G22" s="29"/>
      <c r="I22" s="97"/>
    </row>
    <row r="23" spans="1:9" x14ac:dyDescent="0.25">
      <c r="A23" s="106"/>
      <c r="B23" s="64" t="s">
        <v>19</v>
      </c>
      <c r="C23" s="29">
        <v>0</v>
      </c>
      <c r="D23" s="30">
        <v>0</v>
      </c>
      <c r="E23" s="30">
        <v>0</v>
      </c>
      <c r="F23" s="6">
        <f t="shared" si="1"/>
        <v>0</v>
      </c>
      <c r="G23" s="29"/>
      <c r="I23" s="97"/>
    </row>
    <row r="24" spans="1:9" x14ac:dyDescent="0.25">
      <c r="A24" s="106"/>
      <c r="B24" s="64" t="s">
        <v>20</v>
      </c>
      <c r="C24" s="29">
        <v>0</v>
      </c>
      <c r="D24" s="30">
        <v>0</v>
      </c>
      <c r="E24" s="30">
        <v>0</v>
      </c>
      <c r="F24" s="6">
        <f t="shared" si="1"/>
        <v>0</v>
      </c>
      <c r="G24" s="29"/>
      <c r="I24" s="97"/>
    </row>
    <row r="25" spans="1:9" x14ac:dyDescent="0.25">
      <c r="A25" s="106"/>
      <c r="B25" s="64" t="s">
        <v>26</v>
      </c>
      <c r="C25" s="29">
        <v>0</v>
      </c>
      <c r="D25" s="30">
        <v>0</v>
      </c>
      <c r="E25" s="30">
        <v>0</v>
      </c>
      <c r="F25" s="6">
        <f t="shared" si="1"/>
        <v>0</v>
      </c>
      <c r="G25" s="29"/>
      <c r="I25" s="97"/>
    </row>
    <row r="26" spans="1:9" x14ac:dyDescent="0.25">
      <c r="A26" s="106"/>
      <c r="B26" s="64" t="s">
        <v>97</v>
      </c>
      <c r="C26" s="29"/>
      <c r="D26" s="103"/>
      <c r="E26" s="103"/>
      <c r="F26" s="7">
        <f>F21+F22+F23+F24+F25</f>
        <v>0</v>
      </c>
      <c r="G26" s="29"/>
      <c r="I26" s="97"/>
    </row>
    <row r="27" spans="1:9" x14ac:dyDescent="0.25">
      <c r="A27" s="106"/>
      <c r="B27" s="104" t="s">
        <v>78</v>
      </c>
      <c r="C27" s="104"/>
      <c r="D27" s="104"/>
      <c r="E27" s="104"/>
      <c r="F27" s="5">
        <f>F26*0.12</f>
        <v>0</v>
      </c>
      <c r="G27" s="29" t="s">
        <v>13</v>
      </c>
      <c r="I27" s="97"/>
    </row>
    <row r="28" spans="1:9" s="2" customFormat="1" x14ac:dyDescent="0.25">
      <c r="A28" s="107" t="s">
        <v>14</v>
      </c>
      <c r="B28" s="107"/>
      <c r="C28" s="11"/>
      <c r="D28" s="14"/>
      <c r="E28" s="14"/>
      <c r="F28" s="15">
        <f>F26+F27</f>
        <v>0</v>
      </c>
      <c r="G28" s="36"/>
      <c r="H28" s="11"/>
      <c r="I28" s="97"/>
    </row>
    <row r="29" spans="1:9" ht="6.75" customHeight="1" x14ac:dyDescent="0.25">
      <c r="G29" s="64"/>
      <c r="I29" s="97"/>
    </row>
    <row r="30" spans="1:9" ht="30" x14ac:dyDescent="0.25">
      <c r="A30" s="19"/>
      <c r="B30" s="3" t="s">
        <v>0</v>
      </c>
      <c r="C30" s="4" t="s">
        <v>1</v>
      </c>
      <c r="D30" s="4" t="s">
        <v>10</v>
      </c>
      <c r="E30" s="4" t="s">
        <v>11</v>
      </c>
      <c r="F30" s="3" t="s">
        <v>121</v>
      </c>
      <c r="G30" s="65" t="s">
        <v>3</v>
      </c>
      <c r="I30" s="97"/>
    </row>
    <row r="31" spans="1:9" x14ac:dyDescent="0.25">
      <c r="A31" s="108" t="s">
        <v>27</v>
      </c>
      <c r="B31" s="29" t="s">
        <v>28</v>
      </c>
      <c r="C31" s="29">
        <v>1</v>
      </c>
      <c r="D31" s="30">
        <v>0</v>
      </c>
      <c r="E31" s="30">
        <v>0</v>
      </c>
      <c r="F31" s="6">
        <f t="shared" ref="F31:F36" si="2">D31*E31*C31</f>
        <v>0</v>
      </c>
      <c r="G31" s="29" t="s">
        <v>29</v>
      </c>
      <c r="I31" s="97"/>
    </row>
    <row r="32" spans="1:9" x14ac:dyDescent="0.25">
      <c r="A32" s="108"/>
      <c r="B32" s="29" t="s">
        <v>98</v>
      </c>
      <c r="C32" s="29">
        <v>1</v>
      </c>
      <c r="D32" s="30">
        <v>0</v>
      </c>
      <c r="E32" s="30">
        <v>0</v>
      </c>
      <c r="F32" s="6">
        <f t="shared" si="2"/>
        <v>0</v>
      </c>
      <c r="G32" s="29" t="s">
        <v>30</v>
      </c>
      <c r="I32" s="97"/>
    </row>
    <row r="33" spans="1:9" x14ac:dyDescent="0.25">
      <c r="A33" s="108"/>
      <c r="B33" s="29" t="s">
        <v>99</v>
      </c>
      <c r="C33" s="29">
        <v>1</v>
      </c>
      <c r="D33" s="30">
        <v>0</v>
      </c>
      <c r="E33" s="30">
        <v>0</v>
      </c>
      <c r="F33" s="6">
        <f t="shared" si="2"/>
        <v>0</v>
      </c>
      <c r="G33" s="29" t="s">
        <v>100</v>
      </c>
      <c r="I33" s="97"/>
    </row>
    <row r="34" spans="1:9" x14ac:dyDescent="0.25">
      <c r="A34" s="108"/>
      <c r="B34" s="64" t="s">
        <v>8</v>
      </c>
      <c r="C34" s="29">
        <v>0</v>
      </c>
      <c r="D34" s="30">
        <v>0</v>
      </c>
      <c r="E34" s="30">
        <v>0</v>
      </c>
      <c r="F34" s="6">
        <f t="shared" si="2"/>
        <v>0</v>
      </c>
      <c r="G34" s="29" t="s">
        <v>103</v>
      </c>
      <c r="I34" s="97"/>
    </row>
    <row r="35" spans="1:9" x14ac:dyDescent="0.25">
      <c r="A35" s="108"/>
      <c r="B35" s="64" t="s">
        <v>124</v>
      </c>
      <c r="C35" s="29">
        <v>3</v>
      </c>
      <c r="D35" s="30">
        <v>0</v>
      </c>
      <c r="E35" s="30">
        <v>0</v>
      </c>
      <c r="F35" s="6">
        <f t="shared" si="2"/>
        <v>0</v>
      </c>
      <c r="G35" s="29"/>
      <c r="I35" s="97"/>
    </row>
    <row r="36" spans="1:9" x14ac:dyDescent="0.25">
      <c r="A36" s="108"/>
      <c r="B36" s="64" t="s">
        <v>104</v>
      </c>
      <c r="C36" s="29">
        <v>2</v>
      </c>
      <c r="D36" s="30">
        <v>0</v>
      </c>
      <c r="E36" s="30">
        <v>0</v>
      </c>
      <c r="F36" s="6">
        <f t="shared" si="2"/>
        <v>0</v>
      </c>
      <c r="G36" s="29" t="s">
        <v>105</v>
      </c>
      <c r="I36" s="97"/>
    </row>
    <row r="37" spans="1:9" x14ac:dyDescent="0.25">
      <c r="A37" s="108"/>
      <c r="B37" s="64" t="s">
        <v>102</v>
      </c>
      <c r="C37" s="53">
        <f>SUM(C31:C36)</f>
        <v>8</v>
      </c>
      <c r="D37" s="103"/>
      <c r="E37" s="103"/>
      <c r="F37" s="7">
        <f>SUM(F31:F36)</f>
        <v>0</v>
      </c>
      <c r="G37" s="29"/>
      <c r="I37" s="97"/>
    </row>
    <row r="38" spans="1:9" x14ac:dyDescent="0.25">
      <c r="A38" s="108"/>
      <c r="B38" s="104" t="s">
        <v>78</v>
      </c>
      <c r="C38" s="104"/>
      <c r="D38" s="104"/>
      <c r="E38" s="104"/>
      <c r="F38" s="5">
        <f>F37*0.12</f>
        <v>0</v>
      </c>
      <c r="G38" s="29" t="s">
        <v>13</v>
      </c>
      <c r="I38" s="97"/>
    </row>
    <row r="39" spans="1:9" s="2" customFormat="1" x14ac:dyDescent="0.25">
      <c r="A39" s="109" t="s">
        <v>32</v>
      </c>
      <c r="B39" s="109"/>
      <c r="C39" s="16"/>
      <c r="D39" s="17"/>
      <c r="E39" s="17"/>
      <c r="F39" s="18">
        <f>F37+F38</f>
        <v>0</v>
      </c>
      <c r="G39" s="40"/>
      <c r="H39" s="16"/>
      <c r="I39" s="97"/>
    </row>
    <row r="40" spans="1:9" ht="6" customHeight="1" x14ac:dyDescent="0.25">
      <c r="G40" s="64"/>
    </row>
    <row r="41" spans="1:9" ht="30" x14ac:dyDescent="0.25">
      <c r="A41" s="19"/>
      <c r="B41" s="3" t="s">
        <v>0</v>
      </c>
      <c r="C41" s="4" t="s">
        <v>1</v>
      </c>
      <c r="D41" s="4" t="s">
        <v>10</v>
      </c>
      <c r="E41" s="4" t="s">
        <v>11</v>
      </c>
      <c r="F41" s="3" t="s">
        <v>121</v>
      </c>
      <c r="G41" s="65" t="s">
        <v>3</v>
      </c>
      <c r="I41" s="97"/>
    </row>
    <row r="42" spans="1:9" ht="15" customHeight="1" x14ac:dyDescent="0.25">
      <c r="A42" s="110" t="s">
        <v>31</v>
      </c>
      <c r="B42" s="64" t="s">
        <v>5</v>
      </c>
      <c r="C42" s="29">
        <v>0</v>
      </c>
      <c r="D42" s="30">
        <v>0</v>
      </c>
      <c r="E42" s="30">
        <v>0</v>
      </c>
      <c r="F42" s="6">
        <f>D42*E42*C42</f>
        <v>0</v>
      </c>
      <c r="G42" s="111" t="s">
        <v>106</v>
      </c>
      <c r="I42" s="97"/>
    </row>
    <row r="43" spans="1:9" x14ac:dyDescent="0.25">
      <c r="A43" s="110"/>
      <c r="B43" s="64" t="s">
        <v>6</v>
      </c>
      <c r="C43" s="29">
        <v>0</v>
      </c>
      <c r="D43" s="30">
        <v>0</v>
      </c>
      <c r="E43" s="30">
        <v>0</v>
      </c>
      <c r="F43" s="6">
        <f>D43*E43*C43</f>
        <v>0</v>
      </c>
      <c r="G43" s="111"/>
      <c r="I43" s="97"/>
    </row>
    <row r="44" spans="1:9" x14ac:dyDescent="0.25">
      <c r="A44" s="110"/>
      <c r="B44" s="64" t="s">
        <v>34</v>
      </c>
      <c r="C44" s="29">
        <v>0</v>
      </c>
      <c r="D44" s="30">
        <v>0</v>
      </c>
      <c r="E44" s="30">
        <v>0</v>
      </c>
      <c r="F44" s="6">
        <f>D44*E44*C44</f>
        <v>0</v>
      </c>
      <c r="G44" s="111"/>
      <c r="I44" s="97"/>
    </row>
    <row r="45" spans="1:9" x14ac:dyDescent="0.25">
      <c r="A45" s="110"/>
      <c r="B45" s="64" t="s">
        <v>35</v>
      </c>
      <c r="C45" s="29">
        <v>0</v>
      </c>
      <c r="D45" s="30">
        <v>0</v>
      </c>
      <c r="E45" s="30">
        <v>0</v>
      </c>
      <c r="F45" s="6">
        <f>D45*E45*C45</f>
        <v>0</v>
      </c>
      <c r="G45" s="111"/>
      <c r="I45" s="97"/>
    </row>
    <row r="46" spans="1:9" x14ac:dyDescent="0.25">
      <c r="A46" s="110"/>
      <c r="B46" s="64" t="s">
        <v>36</v>
      </c>
      <c r="C46" s="29">
        <v>0</v>
      </c>
      <c r="D46" s="30">
        <v>0</v>
      </c>
      <c r="E46" s="30">
        <v>0</v>
      </c>
      <c r="F46" s="6">
        <f>D46*E46*C46</f>
        <v>0</v>
      </c>
      <c r="G46" s="111"/>
      <c r="I46" s="97"/>
    </row>
    <row r="47" spans="1:9" x14ac:dyDescent="0.25">
      <c r="A47" s="110"/>
      <c r="B47" s="64" t="s">
        <v>107</v>
      </c>
      <c r="C47" s="53">
        <f>SUM(C42:C46)</f>
        <v>0</v>
      </c>
      <c r="D47" s="103"/>
      <c r="E47" s="103"/>
      <c r="F47" s="7">
        <f>SUM(F42:F46)</f>
        <v>0</v>
      </c>
      <c r="G47" s="111"/>
      <c r="I47" s="97"/>
    </row>
    <row r="48" spans="1:9" x14ac:dyDescent="0.25">
      <c r="A48" s="110"/>
      <c r="B48" s="104" t="s">
        <v>78</v>
      </c>
      <c r="C48" s="104"/>
      <c r="D48" s="104"/>
      <c r="E48" s="104"/>
      <c r="F48" s="5">
        <f>F47*0.12</f>
        <v>0</v>
      </c>
      <c r="G48" s="29" t="s">
        <v>13</v>
      </c>
      <c r="I48" s="97"/>
    </row>
    <row r="49" spans="1:9" s="2" customFormat="1" x14ac:dyDescent="0.25">
      <c r="A49" s="105" t="s">
        <v>33</v>
      </c>
      <c r="B49" s="105"/>
      <c r="C49" s="20"/>
      <c r="D49" s="21"/>
      <c r="E49" s="21"/>
      <c r="F49" s="22">
        <f>F47+F48</f>
        <v>0</v>
      </c>
      <c r="G49" s="66"/>
      <c r="H49" s="20"/>
      <c r="I49" s="97"/>
    </row>
    <row r="50" spans="1:9" ht="6" customHeight="1" x14ac:dyDescent="0.25">
      <c r="G50" s="64"/>
      <c r="I50" s="97"/>
    </row>
    <row r="51" spans="1:9" ht="30" x14ac:dyDescent="0.25">
      <c r="A51" s="19"/>
      <c r="B51" s="3" t="s">
        <v>0</v>
      </c>
      <c r="C51" s="4" t="s">
        <v>1</v>
      </c>
      <c r="D51" s="4" t="s">
        <v>10</v>
      </c>
      <c r="E51" s="4" t="s">
        <v>11</v>
      </c>
      <c r="F51" s="3" t="s">
        <v>121</v>
      </c>
      <c r="G51" s="65" t="s">
        <v>3</v>
      </c>
      <c r="I51" s="97"/>
    </row>
    <row r="52" spans="1:9" ht="30" x14ac:dyDescent="0.25">
      <c r="A52" s="112" t="s">
        <v>37</v>
      </c>
      <c r="B52" s="64" t="s">
        <v>101</v>
      </c>
      <c r="C52" s="29">
        <v>0</v>
      </c>
      <c r="D52" s="30">
        <v>0</v>
      </c>
      <c r="E52" s="30">
        <v>0</v>
      </c>
      <c r="F52" s="6">
        <f t="shared" ref="F52:F55" si="3">D52*E52*C52</f>
        <v>0</v>
      </c>
      <c r="G52" s="63" t="s">
        <v>108</v>
      </c>
      <c r="I52" s="97"/>
    </row>
    <row r="53" spans="1:9" x14ac:dyDescent="0.25">
      <c r="A53" s="112"/>
      <c r="B53" s="64" t="s">
        <v>43</v>
      </c>
      <c r="C53" s="29">
        <v>0</v>
      </c>
      <c r="D53" s="30">
        <v>0</v>
      </c>
      <c r="E53" s="30">
        <v>0</v>
      </c>
      <c r="F53" s="6">
        <f t="shared" si="3"/>
        <v>0</v>
      </c>
      <c r="G53" s="29"/>
      <c r="I53" s="97"/>
    </row>
    <row r="54" spans="1:9" x14ac:dyDescent="0.25">
      <c r="A54" s="112"/>
      <c r="B54" s="64" t="s">
        <v>38</v>
      </c>
      <c r="C54" s="29">
        <v>0</v>
      </c>
      <c r="D54" s="30">
        <v>0</v>
      </c>
      <c r="E54" s="30">
        <v>0</v>
      </c>
      <c r="F54" s="6">
        <f t="shared" si="3"/>
        <v>0</v>
      </c>
      <c r="G54" s="29"/>
      <c r="I54" s="97"/>
    </row>
    <row r="55" spans="1:9" x14ac:dyDescent="0.25">
      <c r="A55" s="112"/>
      <c r="B55" s="64" t="s">
        <v>9</v>
      </c>
      <c r="C55" s="29">
        <v>0</v>
      </c>
      <c r="D55" s="30">
        <v>0</v>
      </c>
      <c r="E55" s="30">
        <v>0</v>
      </c>
      <c r="F55" s="6">
        <f t="shared" si="3"/>
        <v>0</v>
      </c>
      <c r="G55" s="29"/>
      <c r="I55" s="97"/>
    </row>
    <row r="56" spans="1:9" x14ac:dyDescent="0.25">
      <c r="A56" s="112"/>
      <c r="B56" s="64" t="s">
        <v>111</v>
      </c>
      <c r="C56" s="53">
        <f>SUM(C52:C55)</f>
        <v>0</v>
      </c>
      <c r="D56" s="103"/>
      <c r="E56" s="103"/>
      <c r="F56" s="7">
        <f>SUM(F52:F55)</f>
        <v>0</v>
      </c>
      <c r="G56" s="29"/>
      <c r="I56" s="97"/>
    </row>
    <row r="57" spans="1:9" x14ac:dyDescent="0.25">
      <c r="A57" s="112"/>
      <c r="B57" s="104" t="s">
        <v>78</v>
      </c>
      <c r="C57" s="104"/>
      <c r="D57" s="104"/>
      <c r="E57" s="104"/>
      <c r="F57" s="5">
        <f>F56*0.12</f>
        <v>0</v>
      </c>
      <c r="G57" s="29" t="s">
        <v>13</v>
      </c>
      <c r="I57" s="97"/>
    </row>
    <row r="58" spans="1:9" s="2" customFormat="1" x14ac:dyDescent="0.25">
      <c r="A58" s="98" t="s">
        <v>42</v>
      </c>
      <c r="B58" s="98"/>
      <c r="C58" s="9"/>
      <c r="D58" s="12"/>
      <c r="E58" s="12"/>
      <c r="F58" s="13">
        <f>F56+F57</f>
        <v>0</v>
      </c>
      <c r="G58" s="34"/>
      <c r="H58" s="9"/>
      <c r="I58" s="97"/>
    </row>
    <row r="59" spans="1:9" ht="6" customHeight="1" x14ac:dyDescent="0.25">
      <c r="G59" s="64"/>
      <c r="I59" s="97"/>
    </row>
    <row r="60" spans="1:9" ht="30" x14ac:dyDescent="0.25">
      <c r="A60" s="19"/>
      <c r="B60" s="3" t="s">
        <v>0</v>
      </c>
      <c r="C60" s="4" t="s">
        <v>1</v>
      </c>
      <c r="D60" s="4" t="s">
        <v>10</v>
      </c>
      <c r="E60" s="4" t="s">
        <v>11</v>
      </c>
      <c r="F60" s="3" t="s">
        <v>121</v>
      </c>
      <c r="G60" s="65" t="s">
        <v>3</v>
      </c>
      <c r="I60" s="97"/>
    </row>
    <row r="61" spans="1:9" x14ac:dyDescent="0.25">
      <c r="A61" s="99" t="s">
        <v>40</v>
      </c>
      <c r="B61" s="64" t="s">
        <v>44</v>
      </c>
      <c r="C61" s="29">
        <v>0</v>
      </c>
      <c r="D61" s="30">
        <v>0</v>
      </c>
      <c r="E61" s="30">
        <v>0</v>
      </c>
      <c r="F61" s="6">
        <f t="shared" ref="F61:F66" si="4">D61*E61*C61</f>
        <v>0</v>
      </c>
      <c r="G61" s="29"/>
      <c r="I61" s="97"/>
    </row>
    <row r="62" spans="1:9" x14ac:dyDescent="0.25">
      <c r="A62" s="99"/>
      <c r="B62" s="64" t="s">
        <v>45</v>
      </c>
      <c r="C62" s="29">
        <v>0</v>
      </c>
      <c r="D62" s="30">
        <v>0</v>
      </c>
      <c r="E62" s="30">
        <v>0</v>
      </c>
      <c r="F62" s="6">
        <f t="shared" si="4"/>
        <v>0</v>
      </c>
      <c r="G62" s="29"/>
      <c r="I62" s="97"/>
    </row>
    <row r="63" spans="1:9" x14ac:dyDescent="0.25">
      <c r="A63" s="99"/>
      <c r="B63" s="64" t="s">
        <v>54</v>
      </c>
      <c r="C63" s="29">
        <v>0</v>
      </c>
      <c r="D63" s="30">
        <v>0</v>
      </c>
      <c r="E63" s="30">
        <v>0</v>
      </c>
      <c r="F63" s="6">
        <f t="shared" si="4"/>
        <v>0</v>
      </c>
      <c r="G63" s="29"/>
      <c r="I63" s="97"/>
    </row>
    <row r="64" spans="1:9" ht="30" x14ac:dyDescent="0.25">
      <c r="A64" s="99"/>
      <c r="B64" s="64" t="s">
        <v>109</v>
      </c>
      <c r="C64" s="29">
        <v>0</v>
      </c>
      <c r="D64" s="61">
        <v>0</v>
      </c>
      <c r="E64" s="61">
        <v>0</v>
      </c>
      <c r="F64" s="6">
        <f t="shared" si="4"/>
        <v>0</v>
      </c>
      <c r="G64" s="63" t="s">
        <v>110</v>
      </c>
      <c r="I64" s="97"/>
    </row>
    <row r="65" spans="1:9" x14ac:dyDescent="0.25">
      <c r="A65" s="99"/>
      <c r="B65" s="64" t="s">
        <v>46</v>
      </c>
      <c r="C65" s="29">
        <v>0</v>
      </c>
      <c r="D65" s="30">
        <v>0</v>
      </c>
      <c r="E65" s="30">
        <v>0</v>
      </c>
      <c r="F65" s="6">
        <f t="shared" si="4"/>
        <v>0</v>
      </c>
      <c r="G65" s="29"/>
      <c r="I65" s="97"/>
    </row>
    <row r="66" spans="1:9" x14ac:dyDescent="0.25">
      <c r="A66" s="99"/>
      <c r="B66" s="64" t="s">
        <v>52</v>
      </c>
      <c r="C66" s="29">
        <v>0</v>
      </c>
      <c r="D66" s="30">
        <v>0</v>
      </c>
      <c r="E66" s="30">
        <v>0</v>
      </c>
      <c r="F66" s="6">
        <f t="shared" si="4"/>
        <v>0</v>
      </c>
      <c r="G66" s="29"/>
      <c r="I66" s="97"/>
    </row>
    <row r="67" spans="1:9" x14ac:dyDescent="0.25">
      <c r="A67" s="99"/>
      <c r="B67" s="64" t="s">
        <v>112</v>
      </c>
      <c r="C67" s="53">
        <f>SUM(C61:C66)</f>
        <v>0</v>
      </c>
      <c r="D67" s="103"/>
      <c r="E67" s="103"/>
      <c r="F67" s="7">
        <f>SUM(F61:F66)</f>
        <v>0</v>
      </c>
      <c r="G67" s="29"/>
      <c r="I67" s="97"/>
    </row>
    <row r="68" spans="1:9" x14ac:dyDescent="0.25">
      <c r="A68" s="99"/>
      <c r="B68" s="104" t="s">
        <v>78</v>
      </c>
      <c r="C68" s="104"/>
      <c r="D68" s="104"/>
      <c r="E68" s="104"/>
      <c r="F68" s="5">
        <f>F67*0.12</f>
        <v>0</v>
      </c>
      <c r="G68" s="29" t="s">
        <v>13</v>
      </c>
      <c r="I68" s="97"/>
    </row>
    <row r="69" spans="1:9" s="2" customFormat="1" x14ac:dyDescent="0.25">
      <c r="A69" s="107" t="s">
        <v>41</v>
      </c>
      <c r="B69" s="107"/>
      <c r="C69" s="11"/>
      <c r="D69" s="14"/>
      <c r="E69" s="14"/>
      <c r="F69" s="15">
        <f>F67+F68</f>
        <v>0</v>
      </c>
      <c r="G69" s="36"/>
      <c r="H69" s="11"/>
      <c r="I69" s="97"/>
    </row>
    <row r="70" spans="1:9" s="2" customFormat="1" ht="16.5" customHeight="1" x14ac:dyDescent="0.25">
      <c r="A70" s="72"/>
      <c r="B70" s="72"/>
      <c r="C70" s="11"/>
      <c r="D70" s="14"/>
      <c r="E70" s="14"/>
      <c r="F70" s="15"/>
      <c r="G70" s="36"/>
      <c r="H70" s="11"/>
      <c r="I70" s="97"/>
    </row>
    <row r="71" spans="1:9" s="74" customFormat="1" x14ac:dyDescent="0.25">
      <c r="A71" s="73"/>
      <c r="B71" s="73"/>
      <c r="D71" s="75"/>
      <c r="E71" s="75"/>
      <c r="F71" s="76"/>
      <c r="G71" s="77"/>
      <c r="I71" s="97"/>
    </row>
    <row r="72" spans="1:9" s="81" customFormat="1" ht="16.5" customHeight="1" x14ac:dyDescent="0.3">
      <c r="A72" s="79"/>
      <c r="B72" s="80" t="s">
        <v>122</v>
      </c>
      <c r="D72" s="82"/>
      <c r="E72" s="82"/>
      <c r="F72" s="83">
        <f>F12+F26++F37+F47+F56+F67</f>
        <v>0</v>
      </c>
      <c r="I72" s="97"/>
    </row>
    <row r="73" spans="1:9" ht="16.5" customHeight="1" x14ac:dyDescent="0.25">
      <c r="B73" s="78" t="s">
        <v>123</v>
      </c>
      <c r="F73" s="5">
        <f>F13+F27+F38+F48+F57+F68</f>
        <v>0</v>
      </c>
      <c r="I73" s="97"/>
    </row>
    <row r="74" spans="1:9" ht="36" customHeight="1" x14ac:dyDescent="0.25">
      <c r="A74" s="25" t="s">
        <v>49</v>
      </c>
      <c r="B74" s="26"/>
      <c r="C74" s="26"/>
      <c r="D74" s="27"/>
      <c r="E74" s="27"/>
      <c r="F74" s="28">
        <f>F69+F58+F49+F39+F28+F14</f>
        <v>0</v>
      </c>
      <c r="G74" s="24"/>
      <c r="H74" s="24"/>
      <c r="I74" s="97"/>
    </row>
    <row r="75" spans="1:9" ht="297.75" customHeight="1" x14ac:dyDescent="0.25"/>
  </sheetData>
  <sheetProtection algorithmName="SHA-512" hashValue="fcw6aMl+qkgADoehbAmiINaBJRm0gB92cjZYhZSexN3HqWDRjCHjSfvAhk6V+379lpA5EhCy73jmv++j3naAqg==" saltValue="uh1VYMjM47KCKwfux0Y0Hg==" spinCount="100000" sheet="1" selectLockedCells="1"/>
  <mergeCells count="29">
    <mergeCell ref="A69:B69"/>
    <mergeCell ref="A52:A57"/>
    <mergeCell ref="D56:E56"/>
    <mergeCell ref="B57:E57"/>
    <mergeCell ref="A58:B58"/>
    <mergeCell ref="D67:E67"/>
    <mergeCell ref="B68:E68"/>
    <mergeCell ref="B38:E38"/>
    <mergeCell ref="A39:B39"/>
    <mergeCell ref="A42:A48"/>
    <mergeCell ref="G42:G47"/>
    <mergeCell ref="D47:E47"/>
    <mergeCell ref="B48:E48"/>
    <mergeCell ref="A14:B14"/>
    <mergeCell ref="A61:A68"/>
    <mergeCell ref="B1:H3"/>
    <mergeCell ref="I1:I39"/>
    <mergeCell ref="I41:I74"/>
    <mergeCell ref="A1:A3"/>
    <mergeCell ref="A5:A13"/>
    <mergeCell ref="D12:E12"/>
    <mergeCell ref="B13:E13"/>
    <mergeCell ref="A49:B49"/>
    <mergeCell ref="A17:A27"/>
    <mergeCell ref="D26:E26"/>
    <mergeCell ref="B27:E27"/>
    <mergeCell ref="A28:B28"/>
    <mergeCell ref="A31:A38"/>
    <mergeCell ref="D37:E3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CA068-7CBD-41B8-B895-F69625E777FC}">
  <dimension ref="A1:I31"/>
  <sheetViews>
    <sheetView showGridLines="0" showRowColHeaders="0" zoomScale="120" zoomScaleNormal="120" workbookViewId="0">
      <pane xSplit="1" ySplit="3" topLeftCell="B4" activePane="bottomRight" state="frozen"/>
      <selection pane="topRight" activeCell="B1" sqref="B1"/>
      <selection pane="bottomLeft" activeCell="A4" sqref="A4"/>
      <selection pane="bottomRight" activeCell="C8" sqref="C8"/>
    </sheetView>
  </sheetViews>
  <sheetFormatPr defaultRowHeight="15" x14ac:dyDescent="0.25"/>
  <cols>
    <col min="1" max="1" width="18.85546875" customWidth="1"/>
    <col min="2" max="2" width="32" customWidth="1"/>
    <col min="6" max="6" width="13.7109375" customWidth="1"/>
    <col min="7" max="7" width="36.28515625" customWidth="1"/>
    <col min="8" max="8" width="31.28515625" customWidth="1"/>
    <col min="9" max="9" width="83.42578125" customWidth="1"/>
  </cols>
  <sheetData>
    <row r="1" spans="1:9" x14ac:dyDescent="0.25">
      <c r="A1" s="113"/>
      <c r="B1" s="114" t="s">
        <v>66</v>
      </c>
      <c r="C1" s="114"/>
      <c r="D1" s="114"/>
      <c r="E1" s="114"/>
      <c r="F1" s="114"/>
      <c r="G1" s="114"/>
      <c r="H1" s="44"/>
      <c r="I1" s="97"/>
    </row>
    <row r="2" spans="1:9" x14ac:dyDescent="0.25">
      <c r="A2" s="113"/>
      <c r="B2" s="114"/>
      <c r="C2" s="114"/>
      <c r="D2" s="114"/>
      <c r="E2" s="114"/>
      <c r="F2" s="114"/>
      <c r="G2" s="114"/>
      <c r="H2" s="44"/>
      <c r="I2" s="97"/>
    </row>
    <row r="3" spans="1:9" x14ac:dyDescent="0.25">
      <c r="A3" s="113"/>
      <c r="B3" s="114"/>
      <c r="C3" s="114"/>
      <c r="D3" s="114"/>
      <c r="E3" s="114"/>
      <c r="F3" s="114"/>
      <c r="G3" s="114"/>
      <c r="H3" s="44"/>
      <c r="I3" s="97"/>
    </row>
    <row r="4" spans="1:9" ht="31.5" x14ac:dyDescent="0.25">
      <c r="A4" s="48" t="s">
        <v>2</v>
      </c>
      <c r="B4" s="3" t="s">
        <v>71</v>
      </c>
      <c r="C4" s="33" t="s">
        <v>1</v>
      </c>
      <c r="D4" s="33" t="s">
        <v>10</v>
      </c>
      <c r="E4" s="33" t="s">
        <v>11</v>
      </c>
      <c r="F4" s="3" t="s">
        <v>121</v>
      </c>
      <c r="G4" s="3" t="s">
        <v>3</v>
      </c>
      <c r="I4" s="97"/>
    </row>
    <row r="5" spans="1:9" x14ac:dyDescent="0.25">
      <c r="A5" s="102" t="s">
        <v>51</v>
      </c>
      <c r="B5" s="29" t="s">
        <v>28</v>
      </c>
      <c r="C5" s="29">
        <v>0</v>
      </c>
      <c r="D5" s="30">
        <v>0</v>
      </c>
      <c r="E5" s="30">
        <v>0</v>
      </c>
      <c r="F5" s="6">
        <f t="shared" ref="F5:F9" si="0">D5*E5*C5</f>
        <v>0</v>
      </c>
      <c r="G5" s="111" t="s">
        <v>114</v>
      </c>
      <c r="I5" s="97"/>
    </row>
    <row r="6" spans="1:9" x14ac:dyDescent="0.25">
      <c r="A6" s="102"/>
      <c r="B6" s="29" t="s">
        <v>98</v>
      </c>
      <c r="C6" s="29">
        <v>0</v>
      </c>
      <c r="D6" s="30">
        <v>0</v>
      </c>
      <c r="E6" s="30">
        <v>0</v>
      </c>
      <c r="F6" s="6">
        <f t="shared" si="0"/>
        <v>0</v>
      </c>
      <c r="G6" s="111"/>
      <c r="I6" s="97"/>
    </row>
    <row r="7" spans="1:9" x14ac:dyDescent="0.25">
      <c r="A7" s="102"/>
      <c r="B7" s="29" t="s">
        <v>99</v>
      </c>
      <c r="C7" s="29">
        <v>0</v>
      </c>
      <c r="D7" s="30">
        <v>0</v>
      </c>
      <c r="E7" s="30">
        <v>0</v>
      </c>
      <c r="F7" s="6">
        <f t="shared" si="0"/>
        <v>0</v>
      </c>
      <c r="G7" s="111"/>
      <c r="I7" s="97"/>
    </row>
    <row r="8" spans="1:9" ht="30" x14ac:dyDescent="0.25">
      <c r="A8" s="102"/>
      <c r="B8" s="69" t="s">
        <v>113</v>
      </c>
      <c r="C8" s="29">
        <v>0</v>
      </c>
      <c r="D8" s="30">
        <v>0</v>
      </c>
      <c r="E8" s="30">
        <v>0</v>
      </c>
      <c r="F8" s="6">
        <f t="shared" si="0"/>
        <v>0</v>
      </c>
      <c r="G8" s="68" t="s">
        <v>83</v>
      </c>
      <c r="I8" s="97"/>
    </row>
    <row r="9" spans="1:9" ht="30" x14ac:dyDescent="0.25">
      <c r="A9" s="102"/>
      <c r="B9" s="64" t="s">
        <v>55</v>
      </c>
      <c r="C9" s="29">
        <v>0</v>
      </c>
      <c r="D9" s="30">
        <v>0</v>
      </c>
      <c r="E9" s="30">
        <v>0</v>
      </c>
      <c r="F9" s="6">
        <f t="shared" si="0"/>
        <v>0</v>
      </c>
      <c r="G9" s="63" t="s">
        <v>115</v>
      </c>
      <c r="I9" s="97"/>
    </row>
    <row r="10" spans="1:9" x14ac:dyDescent="0.25">
      <c r="A10" s="98" t="s">
        <v>56</v>
      </c>
      <c r="B10" s="98"/>
      <c r="C10" s="34"/>
      <c r="D10" s="35"/>
      <c r="E10" s="35"/>
      <c r="F10" s="13">
        <f>SUM(F5:F9)</f>
        <v>0</v>
      </c>
      <c r="G10" s="9"/>
      <c r="H10" s="10"/>
      <c r="I10" s="97"/>
    </row>
    <row r="11" spans="1:9" ht="6.75" customHeight="1" x14ac:dyDescent="0.25">
      <c r="A11" s="2"/>
      <c r="B11" s="97"/>
      <c r="C11" s="97"/>
      <c r="D11" s="97"/>
      <c r="E11" s="97"/>
      <c r="F11" s="97"/>
      <c r="G11" s="97"/>
      <c r="I11" s="97"/>
    </row>
    <row r="12" spans="1:9" ht="30" x14ac:dyDescent="0.25">
      <c r="A12" s="19"/>
      <c r="B12" s="3" t="s">
        <v>70</v>
      </c>
      <c r="C12" s="33" t="s">
        <v>61</v>
      </c>
      <c r="D12" s="33" t="s">
        <v>10</v>
      </c>
      <c r="E12" s="33" t="s">
        <v>11</v>
      </c>
      <c r="F12" s="3" t="s">
        <v>121</v>
      </c>
      <c r="G12" s="3" t="s">
        <v>3</v>
      </c>
      <c r="I12" s="97"/>
    </row>
    <row r="13" spans="1:9" x14ac:dyDescent="0.25">
      <c r="A13" s="118" t="s">
        <v>50</v>
      </c>
      <c r="B13" s="64" t="s">
        <v>63</v>
      </c>
      <c r="C13" s="29">
        <v>0</v>
      </c>
      <c r="D13" s="30">
        <v>0</v>
      </c>
      <c r="E13" s="30">
        <v>0</v>
      </c>
      <c r="F13" s="6">
        <f>D13*E13*C13</f>
        <v>0</v>
      </c>
      <c r="G13" s="111" t="s">
        <v>116</v>
      </c>
      <c r="I13" s="97"/>
    </row>
    <row r="14" spans="1:9" x14ac:dyDescent="0.25">
      <c r="A14" s="118"/>
      <c r="B14" s="64" t="s">
        <v>64</v>
      </c>
      <c r="C14" s="29">
        <v>0</v>
      </c>
      <c r="D14" s="30">
        <v>0</v>
      </c>
      <c r="E14" s="30">
        <v>0</v>
      </c>
      <c r="F14" s="6">
        <f>D14*E14*C14</f>
        <v>0</v>
      </c>
      <c r="G14" s="111"/>
      <c r="I14" s="97"/>
    </row>
    <row r="15" spans="1:9" x14ac:dyDescent="0.25">
      <c r="A15" s="118"/>
      <c r="B15" s="64" t="s">
        <v>67</v>
      </c>
      <c r="C15" s="29">
        <v>0</v>
      </c>
      <c r="D15" s="30">
        <v>0</v>
      </c>
      <c r="E15" s="30">
        <v>0</v>
      </c>
      <c r="F15" s="6">
        <f>D15*E15*C15</f>
        <v>0</v>
      </c>
      <c r="G15" s="29"/>
      <c r="I15" s="97"/>
    </row>
    <row r="16" spans="1:9" x14ac:dyDescent="0.25">
      <c r="A16" s="107" t="s">
        <v>57</v>
      </c>
      <c r="B16" s="107"/>
      <c r="C16" s="36"/>
      <c r="D16" s="37"/>
      <c r="E16" s="37"/>
      <c r="F16" s="15">
        <f>SUM(F13:F15)</f>
        <v>0</v>
      </c>
      <c r="G16" s="11"/>
      <c r="H16" s="49"/>
      <c r="I16" s="97"/>
    </row>
    <row r="17" spans="1:9" ht="5.25" customHeight="1" x14ac:dyDescent="0.25">
      <c r="A17" s="2"/>
      <c r="B17" s="97"/>
      <c r="C17" s="97"/>
      <c r="D17" s="97"/>
      <c r="E17" s="97"/>
      <c r="F17" s="97"/>
      <c r="G17" s="97"/>
      <c r="I17" s="97"/>
    </row>
    <row r="18" spans="1:9" ht="30" x14ac:dyDescent="0.25">
      <c r="A18" s="19"/>
      <c r="B18" s="3" t="s">
        <v>70</v>
      </c>
      <c r="C18" s="33" t="s">
        <v>1</v>
      </c>
      <c r="D18" s="33" t="s">
        <v>10</v>
      </c>
      <c r="E18" s="33" t="s">
        <v>11</v>
      </c>
      <c r="F18" s="3" t="s">
        <v>121</v>
      </c>
      <c r="G18" s="3" t="s">
        <v>3</v>
      </c>
      <c r="I18" s="97"/>
    </row>
    <row r="19" spans="1:9" x14ac:dyDescent="0.25">
      <c r="A19" s="8" t="s">
        <v>58</v>
      </c>
      <c r="B19" s="64" t="s">
        <v>68</v>
      </c>
      <c r="C19" s="29">
        <v>0</v>
      </c>
      <c r="D19" s="30">
        <v>0</v>
      </c>
      <c r="E19" s="30">
        <v>0</v>
      </c>
      <c r="F19" s="6">
        <f t="shared" ref="F19" si="1">D19*E19*C19</f>
        <v>0</v>
      </c>
      <c r="G19" s="29"/>
      <c r="I19" s="97"/>
    </row>
    <row r="20" spans="1:9" x14ac:dyDescent="0.25">
      <c r="A20" s="117" t="s">
        <v>69</v>
      </c>
      <c r="B20" s="117"/>
      <c r="C20" s="38"/>
      <c r="D20" s="39"/>
      <c r="E20" s="39"/>
      <c r="F20" s="32">
        <f>F19</f>
        <v>0</v>
      </c>
      <c r="G20" s="50"/>
      <c r="H20" s="51"/>
      <c r="I20" s="97"/>
    </row>
    <row r="21" spans="1:9" ht="9.75" customHeight="1" x14ac:dyDescent="0.25">
      <c r="A21" s="2"/>
      <c r="B21" s="97"/>
      <c r="C21" s="97"/>
      <c r="D21" s="97"/>
      <c r="E21" s="97"/>
      <c r="F21" s="97"/>
      <c r="G21" s="97"/>
      <c r="I21" s="97"/>
    </row>
    <row r="22" spans="1:9" ht="30" x14ac:dyDescent="0.25">
      <c r="A22" s="19"/>
      <c r="B22" s="3" t="s">
        <v>72</v>
      </c>
      <c r="C22" s="33" t="s">
        <v>61</v>
      </c>
      <c r="D22" s="33" t="s">
        <v>10</v>
      </c>
      <c r="E22" s="33" t="s">
        <v>11</v>
      </c>
      <c r="F22" s="3" t="s">
        <v>121</v>
      </c>
      <c r="G22" s="3" t="s">
        <v>3</v>
      </c>
      <c r="I22" s="97"/>
    </row>
    <row r="23" spans="1:9" x14ac:dyDescent="0.25">
      <c r="A23" s="116" t="s">
        <v>59</v>
      </c>
      <c r="B23" s="64" t="s">
        <v>73</v>
      </c>
      <c r="C23" s="29">
        <v>0</v>
      </c>
      <c r="D23" s="30">
        <v>0</v>
      </c>
      <c r="E23" s="30">
        <v>0</v>
      </c>
      <c r="F23" s="6">
        <f t="shared" ref="F23:F27" si="2">D23*E23*C23</f>
        <v>0</v>
      </c>
      <c r="G23" s="111" t="s">
        <v>77</v>
      </c>
      <c r="I23" s="97"/>
    </row>
    <row r="24" spans="1:9" x14ac:dyDescent="0.25">
      <c r="A24" s="116"/>
      <c r="B24" s="64" t="s">
        <v>74</v>
      </c>
      <c r="C24" s="29">
        <v>0</v>
      </c>
      <c r="D24" s="30">
        <v>0</v>
      </c>
      <c r="E24" s="30">
        <v>0</v>
      </c>
      <c r="F24" s="6">
        <f t="shared" si="2"/>
        <v>0</v>
      </c>
      <c r="G24" s="111"/>
      <c r="I24" s="97"/>
    </row>
    <row r="25" spans="1:9" x14ac:dyDescent="0.25">
      <c r="A25" s="116"/>
      <c r="B25" s="64" t="s">
        <v>62</v>
      </c>
      <c r="C25" s="29">
        <v>0</v>
      </c>
      <c r="D25" s="30">
        <v>0</v>
      </c>
      <c r="E25" s="30">
        <v>0</v>
      </c>
      <c r="F25" s="6">
        <f t="shared" si="2"/>
        <v>0</v>
      </c>
      <c r="G25" s="111"/>
      <c r="I25" s="97"/>
    </row>
    <row r="26" spans="1:9" x14ac:dyDescent="0.25">
      <c r="A26" s="116"/>
      <c r="B26" s="64" t="s">
        <v>75</v>
      </c>
      <c r="C26" s="29">
        <v>0</v>
      </c>
      <c r="D26" s="30">
        <v>0</v>
      </c>
      <c r="E26" s="30">
        <v>0</v>
      </c>
      <c r="F26" s="6">
        <f t="shared" si="2"/>
        <v>0</v>
      </c>
      <c r="G26" s="111"/>
      <c r="I26" s="97"/>
    </row>
    <row r="27" spans="1:9" x14ac:dyDescent="0.25">
      <c r="A27" s="116"/>
      <c r="B27" s="64" t="s">
        <v>117</v>
      </c>
      <c r="C27" s="29">
        <v>0</v>
      </c>
      <c r="D27" s="30">
        <v>0</v>
      </c>
      <c r="E27" s="30">
        <v>0</v>
      </c>
      <c r="F27" s="6">
        <f t="shared" si="2"/>
        <v>0</v>
      </c>
      <c r="G27" s="111"/>
      <c r="I27" s="97"/>
    </row>
    <row r="28" spans="1:9" x14ac:dyDescent="0.25">
      <c r="A28" s="109" t="s">
        <v>60</v>
      </c>
      <c r="B28" s="109"/>
      <c r="C28" s="40"/>
      <c r="D28" s="41"/>
      <c r="E28" s="41"/>
      <c r="F28" s="18">
        <f>SUM(F23:F27)</f>
        <v>0</v>
      </c>
      <c r="G28" s="16"/>
      <c r="H28" s="52"/>
      <c r="I28" s="97"/>
    </row>
    <row r="29" spans="1:9" ht="6" customHeight="1" x14ac:dyDescent="0.25">
      <c r="A29" s="115"/>
      <c r="B29" s="115"/>
      <c r="C29" s="115"/>
      <c r="D29" s="115"/>
      <c r="E29" s="115"/>
      <c r="F29" s="115"/>
      <c r="G29" s="115"/>
      <c r="H29" s="115"/>
      <c r="I29" s="97"/>
    </row>
    <row r="30" spans="1:9" ht="40.5" customHeight="1" x14ac:dyDescent="0.25">
      <c r="A30" s="45" t="s">
        <v>76</v>
      </c>
      <c r="B30" s="44"/>
      <c r="C30" s="44"/>
      <c r="D30" s="44"/>
      <c r="E30" s="44"/>
      <c r="F30" s="46">
        <f>F28+F20+F16+F10</f>
        <v>0</v>
      </c>
      <c r="G30" s="44"/>
      <c r="H30" s="44"/>
      <c r="I30" s="97"/>
    </row>
    <row r="31" spans="1:9" ht="65.25" customHeight="1" x14ac:dyDescent="0.25">
      <c r="A31" s="97"/>
      <c r="B31" s="97"/>
      <c r="C31" s="97"/>
      <c r="D31" s="97"/>
      <c r="E31" s="97"/>
      <c r="F31" s="97"/>
      <c r="G31" s="97"/>
      <c r="H31" s="97"/>
      <c r="I31" s="97"/>
    </row>
  </sheetData>
  <sheetProtection algorithmName="SHA-512" hashValue="JtFrCrRanAz857ZT/8RXfCvAJD3RWArNnMYma3fOj4jK8KKQwe2+7h3nWzN26vDCwGX5T4M2nyoymAnou1qg8w==" saltValue="DBmHEfo+PinO7r8DtcDAeg==" spinCount="100000" sheet="1" objects="1" scenarios="1" selectLockedCells="1"/>
  <mergeCells count="18">
    <mergeCell ref="A13:A15"/>
    <mergeCell ref="A16:B16"/>
    <mergeCell ref="A1:A3"/>
    <mergeCell ref="B1:G3"/>
    <mergeCell ref="A5:A9"/>
    <mergeCell ref="A10:B10"/>
    <mergeCell ref="I1:I31"/>
    <mergeCell ref="A31:H31"/>
    <mergeCell ref="A29:H29"/>
    <mergeCell ref="B21:G21"/>
    <mergeCell ref="B17:G17"/>
    <mergeCell ref="B11:G11"/>
    <mergeCell ref="A23:A27"/>
    <mergeCell ref="A28:B28"/>
    <mergeCell ref="G23:G27"/>
    <mergeCell ref="G5:G7"/>
    <mergeCell ref="G13:G14"/>
    <mergeCell ref="A20:B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9020-D0BF-4EB1-ADD7-CBECE4C0D234}">
  <dimension ref="A1:M21"/>
  <sheetViews>
    <sheetView showGridLines="0" showRowColHeaders="0" tabSelected="1" zoomScale="150" zoomScaleNormal="150" workbookViewId="0">
      <selection activeCell="E24" sqref="E24"/>
    </sheetView>
  </sheetViews>
  <sheetFormatPr defaultRowHeight="15" x14ac:dyDescent="0.25"/>
  <cols>
    <col min="1" max="1" width="14.85546875" customWidth="1"/>
    <col min="2" max="2" width="39.7109375" customWidth="1"/>
    <col min="3" max="3" width="6.7109375" customWidth="1"/>
    <col min="6" max="6" width="7.42578125" customWidth="1"/>
    <col min="7" max="7" width="12.28515625" style="70" customWidth="1"/>
    <col min="13" max="13" width="12.42578125" customWidth="1"/>
  </cols>
  <sheetData>
    <row r="1" spans="1:13" x14ac:dyDescent="0.25">
      <c r="A1" s="101"/>
      <c r="B1" s="100" t="s">
        <v>80</v>
      </c>
      <c r="C1" s="100"/>
      <c r="D1" s="100"/>
      <c r="E1" s="100"/>
      <c r="F1" s="100"/>
      <c r="G1" s="100"/>
      <c r="H1" s="100"/>
      <c r="I1" s="100"/>
      <c r="J1" s="100"/>
      <c r="K1" s="100"/>
      <c r="L1" s="100"/>
      <c r="M1" s="100"/>
    </row>
    <row r="2" spans="1:13" x14ac:dyDescent="0.25">
      <c r="A2" s="101"/>
      <c r="B2" s="100"/>
      <c r="C2" s="100"/>
      <c r="D2" s="100"/>
      <c r="E2" s="100"/>
      <c r="F2" s="100"/>
      <c r="G2" s="100"/>
      <c r="H2" s="100"/>
      <c r="I2" s="100"/>
      <c r="J2" s="100"/>
      <c r="K2" s="100"/>
      <c r="L2" s="100"/>
      <c r="M2" s="100"/>
    </row>
    <row r="3" spans="1:13" ht="15.75" thickBot="1" x14ac:dyDescent="0.3">
      <c r="A3" s="101"/>
      <c r="B3" s="100"/>
      <c r="C3" s="100"/>
      <c r="D3" s="100"/>
      <c r="E3" s="100"/>
      <c r="F3" s="100"/>
      <c r="G3" s="100"/>
      <c r="H3" s="100"/>
      <c r="I3" s="100"/>
      <c r="J3" s="100"/>
      <c r="K3" s="100"/>
      <c r="L3" s="100"/>
      <c r="M3" s="100"/>
    </row>
    <row r="4" spans="1:13" ht="15.75" thickBot="1" x14ac:dyDescent="0.3">
      <c r="A4" s="42" t="s">
        <v>79</v>
      </c>
      <c r="B4" s="119" t="s">
        <v>132</v>
      </c>
      <c r="C4" s="97"/>
      <c r="D4" s="97"/>
      <c r="E4" s="97"/>
      <c r="F4" s="97"/>
      <c r="G4" s="97"/>
    </row>
    <row r="5" spans="1:13" x14ac:dyDescent="0.25">
      <c r="A5" s="24"/>
      <c r="B5" s="98" t="s">
        <v>126</v>
      </c>
      <c r="C5" s="98"/>
      <c r="D5" s="9"/>
      <c r="E5" s="12"/>
      <c r="F5" s="12"/>
      <c r="G5" s="88">
        <f>Interior!$F$12</f>
        <v>0</v>
      </c>
    </row>
    <row r="6" spans="1:13" x14ac:dyDescent="0.25">
      <c r="A6" s="24"/>
      <c r="B6" s="107" t="s">
        <v>127</v>
      </c>
      <c r="C6" s="107"/>
      <c r="D6" s="11"/>
      <c r="E6" s="14"/>
      <c r="F6" s="14"/>
      <c r="G6" s="89">
        <f>Interior!$F$26</f>
        <v>0</v>
      </c>
    </row>
    <row r="7" spans="1:13" x14ac:dyDescent="0.25">
      <c r="A7" s="24"/>
      <c r="B7" s="109" t="s">
        <v>128</v>
      </c>
      <c r="C7" s="109"/>
      <c r="D7" s="16"/>
      <c r="E7" s="17"/>
      <c r="F7" s="17"/>
      <c r="G7" s="90">
        <f>Interior!$F$37</f>
        <v>0</v>
      </c>
    </row>
    <row r="8" spans="1:13" x14ac:dyDescent="0.25">
      <c r="A8" s="24"/>
      <c r="B8" s="105" t="s">
        <v>129</v>
      </c>
      <c r="C8" s="105"/>
      <c r="D8" s="20"/>
      <c r="E8" s="21"/>
      <c r="F8" s="21"/>
      <c r="G8" s="91">
        <f>Interior!$F$47</f>
        <v>0</v>
      </c>
    </row>
    <row r="9" spans="1:13" x14ac:dyDescent="0.25">
      <c r="A9" s="24"/>
      <c r="B9" s="98" t="s">
        <v>130</v>
      </c>
      <c r="C9" s="98"/>
      <c r="D9" s="9"/>
      <c r="E9" s="12"/>
      <c r="F9" s="12"/>
      <c r="G9" s="88">
        <f>Interior!F58</f>
        <v>0</v>
      </c>
    </row>
    <row r="10" spans="1:13" x14ac:dyDescent="0.25">
      <c r="A10" s="24"/>
      <c r="B10" s="107" t="s">
        <v>131</v>
      </c>
      <c r="C10" s="107"/>
      <c r="D10" s="11"/>
      <c r="E10" s="14"/>
      <c r="F10" s="14"/>
      <c r="G10" s="89">
        <f>Interior!$F$67</f>
        <v>0</v>
      </c>
    </row>
    <row r="11" spans="1:13" ht="18.75" x14ac:dyDescent="0.3">
      <c r="A11" s="24"/>
      <c r="B11" s="71" t="s">
        <v>122</v>
      </c>
      <c r="C11" s="71"/>
      <c r="D11" s="84"/>
      <c r="E11" s="85"/>
      <c r="F11" s="85"/>
      <c r="G11" s="93">
        <f>Interior!F72</f>
        <v>0</v>
      </c>
    </row>
    <row r="12" spans="1:13" x14ac:dyDescent="0.25">
      <c r="A12" s="24"/>
      <c r="B12" s="78" t="s">
        <v>125</v>
      </c>
      <c r="G12" s="6">
        <f>Interior!$F$73</f>
        <v>0</v>
      </c>
    </row>
    <row r="13" spans="1:13" ht="21" x14ac:dyDescent="0.35">
      <c r="A13" s="24"/>
      <c r="B13" s="25" t="s">
        <v>82</v>
      </c>
      <c r="C13" s="26"/>
      <c r="D13" s="26"/>
      <c r="E13" s="27"/>
      <c r="F13" s="27"/>
      <c r="G13" s="86">
        <f>Interior!$F$74</f>
        <v>0</v>
      </c>
    </row>
    <row r="14" spans="1:13" ht="9" customHeight="1" x14ac:dyDescent="0.25">
      <c r="A14" s="97"/>
      <c r="B14" s="97"/>
      <c r="C14" s="97"/>
      <c r="D14" s="97"/>
      <c r="E14" s="97"/>
      <c r="F14" s="97"/>
      <c r="G14" s="97"/>
    </row>
    <row r="15" spans="1:13" ht="7.5" customHeight="1" thickBot="1" x14ac:dyDescent="0.3">
      <c r="A15" s="97"/>
      <c r="B15" s="97"/>
      <c r="C15" s="97"/>
      <c r="D15" s="97"/>
      <c r="E15" s="97"/>
      <c r="F15" s="97"/>
      <c r="G15" s="97"/>
    </row>
    <row r="16" spans="1:13" ht="15.75" thickBot="1" x14ac:dyDescent="0.3">
      <c r="A16" s="43" t="s">
        <v>81</v>
      </c>
      <c r="B16" s="98" t="s">
        <v>56</v>
      </c>
      <c r="C16" s="98"/>
      <c r="D16" s="34"/>
      <c r="E16" s="35"/>
      <c r="F16" s="35"/>
      <c r="G16" s="88">
        <f>Exterior!F10</f>
        <v>0</v>
      </c>
    </row>
    <row r="17" spans="1:13" x14ac:dyDescent="0.25">
      <c r="A17" s="44"/>
      <c r="B17" s="107" t="s">
        <v>57</v>
      </c>
      <c r="C17" s="107"/>
      <c r="D17" s="36"/>
      <c r="E17" s="37"/>
      <c r="F17" s="37"/>
      <c r="G17" s="89">
        <f>Exterior!F16</f>
        <v>0</v>
      </c>
    </row>
    <row r="18" spans="1:13" x14ac:dyDescent="0.25">
      <c r="A18" s="44"/>
      <c r="B18" s="117" t="s">
        <v>69</v>
      </c>
      <c r="C18" s="117"/>
      <c r="D18" s="38"/>
      <c r="E18" s="39"/>
      <c r="F18" s="39"/>
      <c r="G18" s="92">
        <f>Exterior!F20</f>
        <v>0</v>
      </c>
    </row>
    <row r="19" spans="1:13" x14ac:dyDescent="0.25">
      <c r="A19" s="44"/>
      <c r="B19" s="109" t="s">
        <v>60</v>
      </c>
      <c r="C19" s="109"/>
      <c r="D19" s="40"/>
      <c r="E19" s="41"/>
      <c r="F19" s="41"/>
      <c r="G19" s="90">
        <f>Exterior!F28</f>
        <v>0</v>
      </c>
    </row>
    <row r="20" spans="1:13" x14ac:dyDescent="0.25">
      <c r="A20" s="44"/>
    </row>
    <row r="21" spans="1:13" ht="23.25" x14ac:dyDescent="0.35">
      <c r="A21" s="44"/>
      <c r="B21" s="45" t="s">
        <v>76</v>
      </c>
      <c r="C21" s="44"/>
      <c r="D21" s="44"/>
      <c r="E21" s="44"/>
      <c r="F21" s="44"/>
      <c r="G21" s="87">
        <f>Exterior!F30</f>
        <v>0</v>
      </c>
      <c r="H21" s="44"/>
      <c r="I21" s="44"/>
      <c r="J21" s="44"/>
      <c r="K21" s="44"/>
      <c r="L21" s="44"/>
      <c r="M21" s="44"/>
    </row>
  </sheetData>
  <sheetProtection algorithmName="SHA-512" hashValue="YbSBfpD72nUFSCjyPBvWbr/3EIqKxPzt5KUCgmEgYQHZ/xn2TM0b92l4tjIQbU4K9W2u1L0+mrHxtttA9abYSw==" saltValue="rK7/yBwuFi2M1e/LAIRE1g==" spinCount="100000" sheet="1" objects="1" scenarios="1" selectLockedCells="1" selectUnlockedCells="1"/>
  <mergeCells count="14">
    <mergeCell ref="B19:C19"/>
    <mergeCell ref="B5:C5"/>
    <mergeCell ref="B6:C6"/>
    <mergeCell ref="B7:C7"/>
    <mergeCell ref="B8:C8"/>
    <mergeCell ref="B9:C9"/>
    <mergeCell ref="B10:C10"/>
    <mergeCell ref="A1:A3"/>
    <mergeCell ref="B1:M3"/>
    <mergeCell ref="B16:C16"/>
    <mergeCell ref="B17:C17"/>
    <mergeCell ref="B18:C18"/>
    <mergeCell ref="B4:G4"/>
    <mergeCell ref="A14:G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E6D77-4931-4F13-9411-4BE3DB690215}">
  <dimension ref="A1"/>
  <sheetViews>
    <sheetView showGridLines="0" showRowColHeaders="0" zoomScale="110" zoomScaleNormal="110" workbookViewId="0">
      <selection activeCell="W18" sqref="W18"/>
    </sheetView>
  </sheetViews>
  <sheetFormatPr defaultRowHeight="15" x14ac:dyDescent="0.25"/>
  <sheetData/>
  <sheetProtection algorithmName="SHA-512" hashValue="rkkaEY7Bk46csuTs+xP8qZwajd+n10hfquw07uzbLi8nD9UqvF0stU7wR6VG0jKY57+nZLaXR4x3WBYxZ8mk6w==" saltValue="cQi9A/ob2klo2jfeFSse9Q==" spinCount="100000"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Usage Notes</vt:lpstr>
      <vt:lpstr>Interior</vt:lpstr>
      <vt:lpstr>Exterior</vt:lpstr>
      <vt:lpstr>Summary</vt:lpstr>
      <vt:lpstr>Other Products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Shanesy</dc:creator>
  <cp:lastModifiedBy>Stephen Shanesy</cp:lastModifiedBy>
  <dcterms:created xsi:type="dcterms:W3CDTF">2021-01-25T20:27:21Z</dcterms:created>
  <dcterms:modified xsi:type="dcterms:W3CDTF">2021-03-02T14:32:48Z</dcterms:modified>
</cp:coreProperties>
</file>